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35" documentId="13_ncr:1_{549C7BDC-A7E8-4BE1-96ED-A66891966146}" xr6:coauthVersionLast="47" xr6:coauthVersionMax="47" xr10:uidLastSave="{E954FB34-DBE3-4714-840B-7B5E8E5344B6}"/>
  <bookViews>
    <workbookView xWindow="-110" yWindow="-110" windowWidth="19420" windowHeight="10420" xr2:uid="{00000000-000D-0000-FFFF-FFFF00000000}"/>
  </bookViews>
  <sheets>
    <sheet name="証明書（様式1）" sheetId="8" r:id="rId1"/>
    <sheet name="チェックリスト（様式2）" sheetId="9" r:id="rId2"/>
    <sheet name="JEMA事務処理用" sheetId="3" state="hidden" r:id="rId3"/>
  </sheets>
  <definedNames>
    <definedName name="_xlnm.Print_Area" localSheetId="2">JEMA事務処理用!$A$1:$AA$2</definedName>
    <definedName name="_xlnm.Print_Area" localSheetId="1">'チェックリスト（様式2）'!$A$1:$J$56</definedName>
    <definedName name="_xlnm.Print_Area" localSheetId="0">'証明書（様式1）'!$A$1:$R$54</definedName>
    <definedName name="器具及び備品">'証明書（様式1）'!$X$10</definedName>
    <definedName name="機械及び装置">'証明書（様式1）'!$W$10:$W$64</definedName>
    <definedName name="建物附属設備">'証明書（様式1）'!$Y$10</definedName>
    <definedName name="減価償却の種類">'証明書（様式1）'!$W$9:$Y$9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9" l="1"/>
  <c r="T48" i="8"/>
  <c r="T8" i="8"/>
  <c r="G14" i="8"/>
  <c r="G18" i="8"/>
  <c r="G17" i="8"/>
  <c r="G16" i="8"/>
  <c r="G15" i="8"/>
  <c r="L18" i="9" l="1"/>
  <c r="L16" i="9"/>
  <c r="N18" i="9" l="1"/>
  <c r="N16" i="9"/>
  <c r="K20" i="8" s="1"/>
  <c r="K21" i="8" l="1"/>
  <c r="H18" i="9" l="1"/>
  <c r="H16" i="9"/>
  <c r="F19" i="9" l="1"/>
  <c r="O5" i="8" l="1"/>
  <c r="N17" i="9"/>
  <c r="N15" i="9"/>
  <c r="H41" i="9"/>
  <c r="J35" i="8"/>
  <c r="G9" i="8"/>
  <c r="G11" i="8"/>
  <c r="Z2" i="3"/>
  <c r="X2" i="3"/>
  <c r="B2" i="3"/>
  <c r="N2" i="3"/>
  <c r="O2" i="3"/>
  <c r="H15" i="9"/>
  <c r="H17" i="9"/>
  <c r="L24" i="9"/>
  <c r="H26" i="9"/>
  <c r="H30" i="9"/>
  <c r="H34" i="9"/>
  <c r="M39" i="9"/>
  <c r="H40" i="9"/>
  <c r="H42" i="9"/>
  <c r="H43" i="9"/>
  <c r="M46" i="9"/>
  <c r="D47" i="9"/>
  <c r="P52" i="9"/>
  <c r="R52" i="9"/>
  <c r="U52" i="9"/>
  <c r="P53" i="9"/>
  <c r="G12" i="8"/>
  <c r="G13" i="8"/>
  <c r="K37" i="8"/>
  <c r="K39" i="8"/>
  <c r="J42" i="8"/>
  <c r="N42" i="8"/>
  <c r="K45" i="8"/>
  <c r="K46" i="8"/>
  <c r="L47" i="8"/>
  <c r="AA2" i="3"/>
  <c r="J2" i="3"/>
  <c r="E2" i="3"/>
  <c r="I2" i="3"/>
  <c r="W2" i="3"/>
  <c r="D2" i="3"/>
  <c r="K2" i="3"/>
  <c r="L2" i="3"/>
  <c r="Q2" i="3"/>
  <c r="U2" i="3"/>
  <c r="C2" i="3"/>
  <c r="A2" i="3"/>
  <c r="S2" i="3"/>
  <c r="H2" i="3"/>
  <c r="R2" i="3"/>
  <c r="P2" i="3"/>
  <c r="T2" i="3"/>
  <c r="G2" i="3"/>
  <c r="V2" i="3"/>
  <c r="M2" i="3"/>
  <c r="F2" i="3"/>
  <c r="N19" i="9" l="1"/>
  <c r="M22" i="8" s="1"/>
  <c r="K22" i="8"/>
  <c r="W52" i="9"/>
  <c r="L46" i="9" s="1"/>
  <c r="Y2" i="3"/>
  <c r="G10" i="8" l="1"/>
  <c r="F46" i="9"/>
</calcChain>
</file>

<file path=xl/sharedStrings.xml><?xml version="1.0" encoding="utf-8"?>
<sst xmlns="http://schemas.openxmlformats.org/spreadsheetml/2006/main" count="284" uniqueCount="245">
  <si>
    <t>設備の用途又は細目</t>
  </si>
  <si>
    <t>設備の名称</t>
  </si>
  <si>
    <t>設備型式</t>
  </si>
  <si>
    <t>該当要件</t>
  </si>
  <si>
    <t>(様式1）</t>
    <rPh sb="1" eb="3">
      <t>ヨウシキ</t>
    </rPh>
    <phoneticPr fontId="1"/>
  </si>
  <si>
    <t>2．非該当</t>
    <phoneticPr fontId="1"/>
  </si>
  <si>
    <t>1．該当</t>
    <phoneticPr fontId="1"/>
  </si>
  <si>
    <t>名称</t>
    <rPh sb="0" eb="2">
      <t>メイショウ</t>
    </rPh>
    <phoneticPr fontId="1"/>
  </si>
  <si>
    <t>所在地</t>
    <rPh sb="0" eb="3">
      <t>ショザイチ</t>
    </rPh>
    <phoneticPr fontId="1"/>
  </si>
  <si>
    <t>代表者名</t>
    <rPh sb="0" eb="3">
      <t>ダイヒョウシャ</t>
    </rPh>
    <rPh sb="3" eb="4">
      <t>メイ</t>
    </rPh>
    <phoneticPr fontId="1"/>
  </si>
  <si>
    <t>担当者氏名</t>
    <rPh sb="0" eb="3">
      <t>タントウシャ</t>
    </rPh>
    <rPh sb="3" eb="5">
      <t>シメイ</t>
    </rPh>
    <phoneticPr fontId="1"/>
  </si>
  <si>
    <t>日付</t>
    <rPh sb="0" eb="2">
      <t>ヒヅケ</t>
    </rPh>
    <phoneticPr fontId="1"/>
  </si>
  <si>
    <t>代表者役職</t>
    <rPh sb="0" eb="3">
      <t>ダイヒョウシャ</t>
    </rPh>
    <rPh sb="3" eb="5">
      <t>ヤクショク</t>
    </rPh>
    <phoneticPr fontId="1"/>
  </si>
  <si>
    <t>（様式２)</t>
    <rPh sb="1" eb="3">
      <t>ヨウシキ</t>
    </rPh>
    <phoneticPr fontId="1"/>
  </si>
  <si>
    <t>1．生産効率</t>
    <rPh sb="2" eb="4">
      <t>セイサン</t>
    </rPh>
    <rPh sb="4" eb="6">
      <t>コウリツ</t>
    </rPh>
    <phoneticPr fontId="1"/>
  </si>
  <si>
    <t>2．精度</t>
    <rPh sb="2" eb="4">
      <t>セイド</t>
    </rPh>
    <phoneticPr fontId="1"/>
  </si>
  <si>
    <t>4．その他</t>
    <rPh sb="4" eb="5">
      <t>タ</t>
    </rPh>
    <phoneticPr fontId="1"/>
  </si>
  <si>
    <t>3．ｴﾈﾙｷﾞｰ効率</t>
    <rPh sb="7" eb="9">
      <t>コウリツ</t>
    </rPh>
    <phoneticPr fontId="1"/>
  </si>
  <si>
    <t>算出方法:</t>
    <rPh sb="0" eb="2">
      <t>サンシュツ</t>
    </rPh>
    <rPh sb="2" eb="4">
      <t>ホウホウ</t>
    </rPh>
    <phoneticPr fontId="1"/>
  </si>
  <si>
    <t>（</t>
  </si>
  <si>
    <t>)</t>
  </si>
  <si>
    <t>年×100＝</t>
    <rPh sb="0" eb="1">
      <t>ネン</t>
    </rPh>
    <phoneticPr fontId="1"/>
  </si>
  <si>
    <t>（自動計算）</t>
    <rPh sb="1" eb="3">
      <t>ジドウ</t>
    </rPh>
    <rPh sb="3" eb="5">
      <t>ケイサン</t>
    </rPh>
    <phoneticPr fontId="1"/>
  </si>
  <si>
    <r>
      <t>〇一代前モデル：
　</t>
    </r>
    <r>
      <rPr>
        <b/>
        <sz val="9"/>
        <color indexed="10"/>
        <rFont val="ＭＳ 明朝"/>
        <family val="1"/>
        <charset val="128"/>
      </rPr>
      <t>（※左の欄は数値のみ）</t>
    </r>
    <rPh sb="12" eb="13">
      <t>ヒダリ</t>
    </rPh>
    <rPh sb="14" eb="15">
      <t>ラン</t>
    </rPh>
    <rPh sb="16" eb="18">
      <t>スウチ</t>
    </rPh>
    <phoneticPr fontId="1"/>
  </si>
  <si>
    <r>
      <t>年平均：
　</t>
    </r>
    <r>
      <rPr>
        <b/>
        <sz val="9"/>
        <color indexed="10"/>
        <rFont val="ＭＳ 明朝"/>
        <family val="1"/>
        <charset val="128"/>
      </rPr>
      <t>（※自動計算されます）</t>
    </r>
    <rPh sb="8" eb="10">
      <t>ジドウ</t>
    </rPh>
    <rPh sb="10" eb="12">
      <t>ケイサン</t>
    </rPh>
    <phoneticPr fontId="1"/>
  </si>
  <si>
    <t>低減</t>
    <rPh sb="0" eb="2">
      <t>テイゲン</t>
    </rPh>
    <phoneticPr fontId="1"/>
  </si>
  <si>
    <t>向上</t>
    <rPh sb="0" eb="2">
      <t>コウジョウ</t>
    </rPh>
    <phoneticPr fontId="1"/>
  </si>
  <si>
    <t>一般社団法人　日本電機工業会　指定用紙</t>
    <rPh sb="0" eb="2">
      <t>イッパン</t>
    </rPh>
    <rPh sb="2" eb="4">
      <t>シャダン</t>
    </rPh>
    <rPh sb="4" eb="5">
      <t>ホウ</t>
    </rPh>
    <rPh sb="5" eb="6">
      <t>ジン</t>
    </rPh>
    <phoneticPr fontId="1"/>
  </si>
  <si>
    <r>
      <t>〇当該設備：
　</t>
    </r>
    <r>
      <rPr>
        <b/>
        <sz val="9"/>
        <color indexed="10"/>
        <rFont val="ＭＳ 明朝"/>
        <family val="1"/>
        <charset val="128"/>
      </rPr>
      <t>（※左の欄は数値のみ）</t>
    </r>
    <rPh sb="3" eb="5">
      <t>セツビ</t>
    </rPh>
    <rPh sb="10" eb="11">
      <t>ヒダリ</t>
    </rPh>
    <rPh sb="12" eb="13">
      <t>ラン</t>
    </rPh>
    <rPh sb="14" eb="16">
      <t>スウチ</t>
    </rPh>
    <phoneticPr fontId="1"/>
  </si>
  <si>
    <t>ファイル名</t>
    <rPh sb="4" eb="5">
      <t>メイ</t>
    </rPh>
    <phoneticPr fontId="1"/>
  </si>
  <si>
    <t>　①下記②③以外の場合　⇒　チェックリスト①を使用
　②当該設備が一代前モデルのソフトウエア組込型機械装置（中小企業者等が取得又は製作をするものに限る。）である場合
　　⇒　チェックリスト②を使用
　③当該設備がソフトウエア（中小企業者等が取得又は製作をするものに限る。）である場合　⇒　チェックリスト③を使用</t>
    <phoneticPr fontId="1"/>
  </si>
  <si>
    <t>【チェックリスト】</t>
    <phoneticPr fontId="1"/>
  </si>
  <si>
    <t>設備メーカ（製造事業者）記入欄</t>
    <rPh sb="0" eb="2">
      <t>セツビ</t>
    </rPh>
    <rPh sb="6" eb="8">
      <t>セイゾウ</t>
    </rPh>
    <rPh sb="8" eb="11">
      <t>ジギョウシャ</t>
    </rPh>
    <rPh sb="12" eb="15">
      <t>キニュウラン</t>
    </rPh>
    <phoneticPr fontId="1"/>
  </si>
  <si>
    <t>証明者
チェック欄</t>
    <rPh sb="0" eb="3">
      <t>ショウメイシャ</t>
    </rPh>
    <rPh sb="8" eb="9">
      <t>ラン</t>
    </rPh>
    <phoneticPr fontId="1"/>
  </si>
  <si>
    <t>1．該当</t>
    <phoneticPr fontId="1"/>
  </si>
  <si>
    <t>2．非該当</t>
    <phoneticPr fontId="1"/>
  </si>
  <si>
    <t>※↓比較指標の例：「最大出力の向上」、「全損失低減」など</t>
    <phoneticPr fontId="1"/>
  </si>
  <si>
    <t>【</t>
    <phoneticPr fontId="1"/>
  </si>
  <si>
    <t>】</t>
    <phoneticPr fontId="1"/>
  </si>
  <si>
    <t>　</t>
    <phoneticPr fontId="1"/>
  </si>
  <si>
    <t>〇一代前モデル：</t>
    <phoneticPr fontId="1"/>
  </si>
  <si>
    <t>＜生産性向上＞　</t>
    <rPh sb="1" eb="4">
      <t>セイサンセイ</t>
    </rPh>
    <rPh sb="4" eb="6">
      <t>コウジョウ</t>
    </rPh>
    <phoneticPr fontId="1"/>
  </si>
  <si>
    <t>年平均：</t>
    <rPh sb="0" eb="3">
      <t>ネンヘイキン</t>
    </rPh>
    <phoneticPr fontId="1"/>
  </si>
  <si>
    <t>％</t>
    <phoneticPr fontId="1"/>
  </si>
  <si>
    <t>（</t>
    <phoneticPr fontId="1"/>
  </si>
  <si>
    <t>－</t>
    <phoneticPr fontId="1"/>
  </si>
  <si>
    <t>）</t>
    <phoneticPr fontId="1"/>
  </si>
  <si>
    <t>÷</t>
    <phoneticPr fontId="1"/>
  </si>
  <si>
    <t>％</t>
    <phoneticPr fontId="1"/>
  </si>
  <si>
    <t>整　理　番　号</t>
    <phoneticPr fontId="1"/>
  </si>
  <si>
    <t>設備の名称</t>
    <phoneticPr fontId="13"/>
  </si>
  <si>
    <t>設備型式</t>
    <phoneticPr fontId="13"/>
  </si>
  <si>
    <t>本社名・事業所名</t>
    <phoneticPr fontId="13"/>
  </si>
  <si>
    <t>（※）当該設備がソフトウエアである場合、または比較すべき旧モデルが全く無い新製品の場合には、記載不要。</t>
    <phoneticPr fontId="1"/>
  </si>
  <si>
    <t>1．該当</t>
    <phoneticPr fontId="1"/>
  </si>
  <si>
    <t>所属</t>
    <rPh sb="0" eb="2">
      <t>ショゾク</t>
    </rPh>
    <phoneticPr fontId="1"/>
  </si>
  <si>
    <t>担当者氏名：</t>
    <phoneticPr fontId="13"/>
  </si>
  <si>
    <t>所　　　属：</t>
    <rPh sb="0" eb="1">
      <t>ショ</t>
    </rPh>
    <rPh sb="4" eb="5">
      <t>ゾク</t>
    </rPh>
    <phoneticPr fontId="1"/>
  </si>
  <si>
    <t>担当者連絡先（電話番号）：</t>
    <phoneticPr fontId="1"/>
  </si>
  <si>
    <t>電話番号</t>
    <rPh sb="0" eb="2">
      <t>デンワ</t>
    </rPh>
    <rPh sb="2" eb="4">
      <t>バンゴウ</t>
    </rPh>
    <phoneticPr fontId="13"/>
  </si>
  <si>
    <t>変更前（都道府県名・市町村名）</t>
    <phoneticPr fontId="13"/>
  </si>
  <si>
    <t>変更後（都道府県名・市町村名）</t>
    <phoneticPr fontId="13"/>
  </si>
  <si>
    <t>当該設備の販売開始日が、取得日から一定期間に属する年度開始の日以後であること。</t>
    <phoneticPr fontId="1"/>
  </si>
  <si>
    <t>販売開始要件の確認</t>
    <rPh sb="0" eb="2">
      <t>ハンバイ</t>
    </rPh>
    <rPh sb="2" eb="4">
      <t>カイシ</t>
    </rPh>
    <rPh sb="4" eb="6">
      <t>ヨウケン</t>
    </rPh>
    <rPh sb="7" eb="9">
      <t>カクニン</t>
    </rPh>
    <phoneticPr fontId="1"/>
  </si>
  <si>
    <t>：</t>
    <phoneticPr fontId="13"/>
  </si>
  <si>
    <t>生産性向上に該当するか</t>
    <rPh sb="0" eb="3">
      <t>セイサンセイ</t>
    </rPh>
    <rPh sb="3" eb="5">
      <t>コウジョウ</t>
    </rPh>
    <rPh sb="6" eb="8">
      <t>ガイトウ</t>
    </rPh>
    <phoneticPr fontId="1"/>
  </si>
  <si>
    <t>当該設備の一代前モデルと比較して年平均１％以上の生産性向上を達成している。
（※３）比較すべき旧モデルが全くない場合には、記載不要。</t>
    <phoneticPr fontId="1"/>
  </si>
  <si>
    <t>〇当該モデル　：</t>
    <rPh sb="1" eb="3">
      <t>トウガイ</t>
    </rPh>
    <phoneticPr fontId="1"/>
  </si>
  <si>
    <t>（</t>
    <phoneticPr fontId="13"/>
  </si>
  <si>
    <t>)</t>
    <phoneticPr fontId="13"/>
  </si>
  <si>
    <t>資産の種類</t>
    <rPh sb="0" eb="2">
      <t>シサン</t>
    </rPh>
    <phoneticPr fontId="1"/>
  </si>
  <si>
    <t>本社・
事業所</t>
    <rPh sb="0" eb="2">
      <t>ホンシャ</t>
    </rPh>
    <rPh sb="4" eb="7">
      <t>ジギョウショ</t>
    </rPh>
    <phoneticPr fontId="1"/>
  </si>
  <si>
    <t>販売開始年月</t>
    <rPh sb="0" eb="2">
      <t>ハンバイ</t>
    </rPh>
    <rPh sb="2" eb="4">
      <t>カイシ</t>
    </rPh>
    <rPh sb="4" eb="6">
      <t>ネンゲツ</t>
    </rPh>
    <phoneticPr fontId="1"/>
  </si>
  <si>
    <t>下記の黄色い枠に
ご入力ください</t>
    <rPh sb="0" eb="2">
      <t>カキ</t>
    </rPh>
    <rPh sb="3" eb="5">
      <t>キイロ</t>
    </rPh>
    <rPh sb="6" eb="7">
      <t>ワク</t>
    </rPh>
    <rPh sb="10" eb="12">
      <t>ニュウリョク</t>
    </rPh>
    <phoneticPr fontId="1"/>
  </si>
  <si>
    <t>機械及び装置</t>
    <rPh sb="0" eb="2">
      <t>キカイ</t>
    </rPh>
    <rPh sb="2" eb="3">
      <t>オヨ</t>
    </rPh>
    <rPh sb="4" eb="6">
      <t>ソウチ</t>
    </rPh>
    <phoneticPr fontId="13"/>
  </si>
  <si>
    <t>器具及び備品</t>
    <rPh sb="0" eb="2">
      <t>キグ</t>
    </rPh>
    <rPh sb="2" eb="3">
      <t>オヨ</t>
    </rPh>
    <rPh sb="4" eb="6">
      <t>ビヒン</t>
    </rPh>
    <phoneticPr fontId="13"/>
  </si>
  <si>
    <t>建物附属設備</t>
    <rPh sb="0" eb="2">
      <t>タテモノ</t>
    </rPh>
    <rPh sb="2" eb="4">
      <t>フゾク</t>
    </rPh>
    <rPh sb="4" eb="6">
      <t>セツビ</t>
    </rPh>
    <phoneticPr fontId="13"/>
  </si>
  <si>
    <t>■</t>
    <phoneticPr fontId="13"/>
  </si>
  <si>
    <t>申請時は記入不要です</t>
    <rPh sb="0" eb="3">
      <t>シンセイジ</t>
    </rPh>
    <rPh sb="4" eb="6">
      <t>キニュウ</t>
    </rPh>
    <rPh sb="6" eb="8">
      <t>フヨウ</t>
    </rPh>
    <phoneticPr fontId="13"/>
  </si>
  <si>
    <t>当該設備が上記該当要件を満たすものであることを証明します。</t>
    <rPh sb="5" eb="7">
      <t>ジョウキ</t>
    </rPh>
    <rPh sb="7" eb="9">
      <t>ガイトウ</t>
    </rPh>
    <rPh sb="9" eb="11">
      <t>ヨウケン</t>
    </rPh>
    <rPh sb="12" eb="13">
      <t>ミ</t>
    </rPh>
    <rPh sb="23" eb="25">
      <t>ショウメイ</t>
    </rPh>
    <phoneticPr fontId="13"/>
  </si>
  <si>
    <t>設備の種類又は細目</t>
    <phoneticPr fontId="13"/>
  </si>
  <si>
    <t>電気設備（照明設備を含む。）(蓄電池電源設備，その他のもの)</t>
    <rPh sb="25" eb="26">
      <t>タ</t>
    </rPh>
    <phoneticPr fontId="13"/>
  </si>
  <si>
    <t>設備の種類又は細目</t>
    <rPh sb="0" eb="2">
      <t>セツビ</t>
    </rPh>
    <rPh sb="3" eb="5">
      <t>シュルイ</t>
    </rPh>
    <rPh sb="5" eb="6">
      <t>マタ</t>
    </rPh>
    <rPh sb="7" eb="9">
      <t>サイモク</t>
    </rPh>
    <phoneticPr fontId="1"/>
  </si>
  <si>
    <t>設備容量
(kW)</t>
    <rPh sb="0" eb="2">
      <t>セツビ</t>
    </rPh>
    <rPh sb="2" eb="4">
      <t>ヨウリョウ</t>
    </rPh>
    <phoneticPr fontId="1"/>
  </si>
  <si>
    <t>減価償却資産の種類</t>
    <phoneticPr fontId="1"/>
  </si>
  <si>
    <t>電気冷蔵庫、電気洗濯機その他これらに類する電気又はガス機器(電気冷蔵庫、電気洗濯機その他)</t>
    <phoneticPr fontId="13"/>
  </si>
  <si>
    <t>(販売開始年月）</t>
    <rPh sb="1" eb="3">
      <t>ハンバイ</t>
    </rPh>
    <rPh sb="3" eb="5">
      <t>カイシ</t>
    </rPh>
    <rPh sb="5" eb="7">
      <t>ネンゲツ</t>
    </rPh>
    <phoneticPr fontId="13"/>
  </si>
  <si>
    <t xml:space="preserve">% </t>
    <phoneticPr fontId="1"/>
  </si>
  <si>
    <t>年平均</t>
    <phoneticPr fontId="1"/>
  </si>
  <si>
    <t>一代前
モデル</t>
    <rPh sb="0" eb="2">
      <t>イチダイ</t>
    </rPh>
    <rPh sb="2" eb="3">
      <t>マエ</t>
    </rPh>
    <phoneticPr fontId="1"/>
  </si>
  <si>
    <t>当該
モデル</t>
    <rPh sb="0" eb="2">
      <t>トウガイ</t>
    </rPh>
    <phoneticPr fontId="5"/>
  </si>
  <si>
    <t>担当者
連絡先</t>
    <rPh sb="0" eb="3">
      <t>タントウシャ</t>
    </rPh>
    <rPh sb="4" eb="6">
      <t>レンラク</t>
    </rPh>
    <rPh sb="6" eb="7">
      <t>サキ</t>
    </rPh>
    <phoneticPr fontId="1"/>
  </si>
  <si>
    <t>一代前の
販売開始年月</t>
    <rPh sb="5" eb="7">
      <t>ハンバイ</t>
    </rPh>
    <rPh sb="7" eb="9">
      <t>カイシ</t>
    </rPh>
    <rPh sb="9" eb="11">
      <t>ネンゲツ</t>
    </rPh>
    <phoneticPr fontId="1"/>
  </si>
  <si>
    <t>取得等
をする年月</t>
    <phoneticPr fontId="1"/>
  </si>
  <si>
    <t>①　ソフトウェア以外の場合</t>
    <rPh sb="8" eb="10">
      <t>イガイ</t>
    </rPh>
    <rPh sb="11" eb="13">
      <t>バアイ</t>
    </rPh>
    <phoneticPr fontId="13"/>
  </si>
  <si>
    <t>②　ソフトウェアである場合</t>
    <rPh sb="11" eb="13">
      <t>バアイ</t>
    </rPh>
    <phoneticPr fontId="13"/>
  </si>
  <si>
    <t>年度(注２）</t>
    <rPh sb="0" eb="2">
      <t>ネンド</t>
    </rPh>
    <rPh sb="3" eb="4">
      <t>チュウ</t>
    </rPh>
    <phoneticPr fontId="13"/>
  </si>
  <si>
    <t>①販売開始年度(西暦):</t>
  </si>
  <si>
    <t>②取得(予定)日を含む年度:</t>
    <phoneticPr fontId="13"/>
  </si>
  <si>
    <t>○上記設備を前提とした場合における該当要件への当否</t>
    <rPh sb="1" eb="3">
      <t>ジョウキ</t>
    </rPh>
    <rPh sb="3" eb="5">
      <t>セツビ</t>
    </rPh>
    <rPh sb="6" eb="8">
      <t>ゼンテイ</t>
    </rPh>
    <rPh sb="11" eb="13">
      <t>バアイ</t>
    </rPh>
    <rPh sb="17" eb="19">
      <t>ガイトウ</t>
    </rPh>
    <rPh sb="19" eb="21">
      <t>ヨウケン</t>
    </rPh>
    <rPh sb="23" eb="25">
      <t>トウヒ</t>
    </rPh>
    <phoneticPr fontId="13"/>
  </si>
  <si>
    <t>一定期間（注１）内に販売開始された製品であるか</t>
    <phoneticPr fontId="1"/>
  </si>
  <si>
    <t>（注２）年度とは、その年の１月１日から１２月３１日までの期間をいう。</t>
    <rPh sb="1" eb="2">
      <t>チュウ</t>
    </rPh>
    <rPh sb="4" eb="6">
      <t>ネンド</t>
    </rPh>
    <rPh sb="11" eb="12">
      <t>トシ</t>
    </rPh>
    <rPh sb="14" eb="15">
      <t>ガツ</t>
    </rPh>
    <rPh sb="16" eb="17">
      <t>ニチ</t>
    </rPh>
    <rPh sb="21" eb="22">
      <t>ガツ</t>
    </rPh>
    <rPh sb="24" eb="25">
      <t>ニチ</t>
    </rPh>
    <rPh sb="28" eb="30">
      <t>キカン</t>
    </rPh>
    <phoneticPr fontId="13"/>
  </si>
  <si>
    <t>西暦</t>
    <rPh sb="0" eb="2">
      <t>セイレキ</t>
    </rPh>
    <phoneticPr fontId="13"/>
  </si>
  <si>
    <t>製造事業者等の名称：</t>
    <rPh sb="2" eb="5">
      <t>ジギョウシャ</t>
    </rPh>
    <phoneticPr fontId="1"/>
  </si>
  <si>
    <t>製造事業者等の所在地：</t>
    <phoneticPr fontId="1"/>
  </si>
  <si>
    <t>代表者氏名：</t>
    <phoneticPr fontId="1"/>
  </si>
  <si>
    <t>「該当要件」欄に記載されている事項について確認し、該当要件を満たしていることを証明します。</t>
    <phoneticPr fontId="1"/>
  </si>
  <si>
    <r>
      <t>日付</t>
    </r>
    <r>
      <rPr>
        <b/>
        <sz val="8"/>
        <color indexed="10"/>
        <rFont val="ＭＳ 明朝"/>
        <family val="1"/>
        <charset val="128"/>
      </rPr>
      <t>（※西暦）</t>
    </r>
    <rPh sb="0" eb="2">
      <t>ヒヅケ</t>
    </rPh>
    <rPh sb="4" eb="6">
      <t>セイレキ</t>
    </rPh>
    <phoneticPr fontId="1"/>
  </si>
  <si>
    <t>変更事項
（注３）</t>
    <rPh sb="0" eb="2">
      <t>ヘンコウ</t>
    </rPh>
    <rPh sb="2" eb="4">
      <t>ジコウ</t>
    </rPh>
    <rPh sb="6" eb="7">
      <t>チュウ</t>
    </rPh>
    <phoneticPr fontId="13"/>
  </si>
  <si>
    <t>　〒102-0082</t>
    <phoneticPr fontId="1"/>
  </si>
  <si>
    <r>
      <t>　</t>
    </r>
    <r>
      <rPr>
        <sz val="10"/>
        <color indexed="8"/>
        <rFont val="ＭＳ 明朝"/>
        <family val="1"/>
        <charset val="128"/>
      </rPr>
      <t>一般社団法人</t>
    </r>
    <r>
      <rPr>
        <sz val="12"/>
        <color indexed="8"/>
        <rFont val="ＭＳ 明朝"/>
        <family val="1"/>
        <charset val="128"/>
      </rPr>
      <t>　日本電機工業会</t>
    </r>
    <rPh sb="1" eb="3">
      <t>イッパン</t>
    </rPh>
    <rPh sb="3" eb="7">
      <t>シャダンホウジン</t>
    </rPh>
    <rPh sb="8" eb="10">
      <t>ニホン</t>
    </rPh>
    <rPh sb="10" eb="12">
      <t>デンキ</t>
    </rPh>
    <rPh sb="12" eb="15">
      <t>コウギョウカイ</t>
    </rPh>
    <phoneticPr fontId="1"/>
  </si>
  <si>
    <t>② - ① ＝</t>
    <phoneticPr fontId="13"/>
  </si>
  <si>
    <t>(一代前の型式）</t>
    <rPh sb="1" eb="3">
      <t>イチダイ</t>
    </rPh>
    <rPh sb="3" eb="4">
      <t>マエ</t>
    </rPh>
    <rPh sb="5" eb="7">
      <t>カタシキ</t>
    </rPh>
    <phoneticPr fontId="13"/>
  </si>
  <si>
    <t>一代前モデルの型式を記載して下さい</t>
    <rPh sb="0" eb="2">
      <t>イチダイ</t>
    </rPh>
    <rPh sb="2" eb="3">
      <t>マエ</t>
    </rPh>
    <rPh sb="7" eb="9">
      <t>カタシキ</t>
    </rPh>
    <rPh sb="10" eb="12">
      <t>キサイ</t>
    </rPh>
    <rPh sb="14" eb="15">
      <t>クダ</t>
    </rPh>
    <phoneticPr fontId="13"/>
  </si>
  <si>
    <t>（選択して下さい⇒）</t>
    <phoneticPr fontId="13"/>
  </si>
  <si>
    <t>（入力して下さい⇒）</t>
    <rPh sb="1" eb="3">
      <t>ニュウリョク</t>
    </rPh>
    <rPh sb="5" eb="6">
      <t>クダ</t>
    </rPh>
    <phoneticPr fontId="13"/>
  </si>
  <si>
    <t>（選択して下さい⇒）</t>
    <phoneticPr fontId="1"/>
  </si>
  <si>
    <t>（選択して下さい⇒）</t>
    <phoneticPr fontId="13"/>
  </si>
  <si>
    <t>（選択して下さい⇒）</t>
    <rPh sb="1" eb="3">
      <t>センタク</t>
    </rPh>
    <rPh sb="5" eb="6">
      <t>クダ</t>
    </rPh>
    <phoneticPr fontId="1"/>
  </si>
  <si>
    <r>
      <t>（y</t>
    </r>
    <r>
      <rPr>
        <sz val="11"/>
        <color theme="1"/>
        <rFont val="ＭＳ Ｐゴシック"/>
        <family val="3"/>
        <charset val="128"/>
        <scheme val="minor"/>
      </rPr>
      <t>yyy/mm）</t>
    </r>
    <phoneticPr fontId="13"/>
  </si>
  <si>
    <t>（yyyy/mm）</t>
    <phoneticPr fontId="13"/>
  </si>
  <si>
    <t>（バージョン情報⇒）</t>
    <rPh sb="6" eb="8">
      <t>ジョウホウ</t>
    </rPh>
    <phoneticPr fontId="13"/>
  </si>
  <si>
    <t>（yyyy/mm/dd）</t>
    <phoneticPr fontId="13"/>
  </si>
  <si>
    <t>該当要件への当否</t>
    <rPh sb="0" eb="2">
      <t>ガイトウ</t>
    </rPh>
    <rPh sb="2" eb="4">
      <t>ヨウケン</t>
    </rPh>
    <rPh sb="6" eb="8">
      <t>トウヒ</t>
    </rPh>
    <phoneticPr fontId="1"/>
  </si>
  <si>
    <t>　  東京都千代田区一番町17-4</t>
    <phoneticPr fontId="13"/>
  </si>
  <si>
    <t>中小企業等経営強化法の経営力向上設備等に係る生産性向上要件証明書</t>
    <phoneticPr fontId="1"/>
  </si>
  <si>
    <t>西暦</t>
    <rPh sb="0" eb="2">
      <t>セイレキ</t>
    </rPh>
    <phoneticPr fontId="13"/>
  </si>
  <si>
    <t>法人番号　※法人のみ</t>
    <rPh sb="0" eb="2">
      <t>ホウジン</t>
    </rPh>
    <rPh sb="2" eb="4">
      <t>バンゴウ</t>
    </rPh>
    <rPh sb="6" eb="8">
      <t>ホウジン</t>
    </rPh>
    <phoneticPr fontId="13"/>
  </si>
  <si>
    <t>本社所在地</t>
    <rPh sb="0" eb="2">
      <t>ホンシャ</t>
    </rPh>
    <rPh sb="2" eb="5">
      <t>ショザイチ</t>
    </rPh>
    <phoneticPr fontId="13"/>
  </si>
  <si>
    <t>当該設備の概要</t>
  </si>
  <si>
    <t>（注１）一定期間は、機械装置：１０年、工具：５年、器具・備品：６年、建物附属設備：１４年、ソフトウエア：５年とする。</t>
    <phoneticPr fontId="13"/>
  </si>
  <si>
    <t>【経営力向上計画に係る認定申請書における「８．経営力向上設備等の種類」の「所在地」】について変更がある場合</t>
    <rPh sb="46" eb="48">
      <t>ヘンコウ</t>
    </rPh>
    <rPh sb="51" eb="53">
      <t>バアイ</t>
    </rPh>
    <phoneticPr fontId="13"/>
  </si>
  <si>
    <t>「生産性向上」（旧モデル比生産性年平均１％以上向上）に該当するか</t>
    <rPh sb="17" eb="19">
      <t>ヘイキン</t>
    </rPh>
    <rPh sb="21" eb="23">
      <t>イジョウ</t>
    </rPh>
    <phoneticPr fontId="1"/>
  </si>
  <si>
    <t>販売開始年月</t>
    <rPh sb="0" eb="2">
      <t>ハンバイ</t>
    </rPh>
    <rPh sb="2" eb="4">
      <t>カイシ</t>
    </rPh>
    <rPh sb="4" eb="6">
      <t>ネンゲツ</t>
    </rPh>
    <phoneticPr fontId="13"/>
  </si>
  <si>
    <t>①販売開始年度</t>
    <rPh sb="1" eb="3">
      <t>ハンバイ</t>
    </rPh>
    <rPh sb="3" eb="5">
      <t>カイシ</t>
    </rPh>
    <rPh sb="5" eb="7">
      <t>ネンド</t>
    </rPh>
    <phoneticPr fontId="13"/>
  </si>
  <si>
    <t>取得等をする年月</t>
    <phoneticPr fontId="13"/>
  </si>
  <si>
    <t>②取得日を含む年</t>
    <rPh sb="1" eb="4">
      <t>シュトクビ</t>
    </rPh>
    <rPh sb="5" eb="6">
      <t>フク</t>
    </rPh>
    <rPh sb="7" eb="8">
      <t>トシ</t>
    </rPh>
    <phoneticPr fontId="13"/>
  </si>
  <si>
    <t>②－①=</t>
    <phoneticPr fontId="13"/>
  </si>
  <si>
    <r>
      <t>（y</t>
    </r>
    <r>
      <rPr>
        <sz val="11"/>
        <color theme="1"/>
        <rFont val="ＭＳ Ｐゴシック"/>
        <family val="3"/>
        <charset val="128"/>
        <scheme val="minor"/>
      </rPr>
      <t>yyy）</t>
    </r>
    <phoneticPr fontId="13"/>
  </si>
  <si>
    <r>
      <rPr>
        <b/>
        <sz val="9"/>
        <color indexed="10"/>
        <rFont val="ＭＳ Ｐゴシック"/>
        <family val="3"/>
        <charset val="128"/>
      </rPr>
      <t>販売開始年月：</t>
    </r>
    <r>
      <rPr>
        <b/>
        <sz val="9"/>
        <color indexed="10"/>
        <rFont val="ＭＳ 明朝"/>
        <family val="1"/>
        <charset val="128"/>
      </rPr>
      <t xml:space="preserve">
</t>
    </r>
    <r>
      <rPr>
        <sz val="9"/>
        <color indexed="10"/>
        <rFont val="ＭＳ 明朝"/>
        <family val="1"/>
        <charset val="128"/>
      </rPr>
      <t>（※例：</t>
    </r>
    <r>
      <rPr>
        <sz val="9"/>
        <color indexed="10"/>
        <rFont val="Arial"/>
        <family val="2"/>
      </rPr>
      <t>2020</t>
    </r>
    <r>
      <rPr>
        <sz val="9"/>
        <color indexed="10"/>
        <rFont val="ＭＳ 明朝"/>
        <family val="1"/>
        <charset val="128"/>
      </rPr>
      <t>年</t>
    </r>
    <r>
      <rPr>
        <sz val="9"/>
        <color indexed="10"/>
        <rFont val="Arial"/>
        <family val="2"/>
      </rPr>
      <t>1</t>
    </r>
    <r>
      <rPr>
        <sz val="9"/>
        <color indexed="10"/>
        <rFont val="ＭＳ 明朝"/>
        <family val="1"/>
        <charset val="128"/>
      </rPr>
      <t>月）</t>
    </r>
    <rPh sb="4" eb="6">
      <t>ネンゲツ</t>
    </rPh>
    <rPh sb="10" eb="11">
      <t>レイ</t>
    </rPh>
    <rPh sb="16" eb="17">
      <t>ネン</t>
    </rPh>
    <rPh sb="18" eb="19">
      <t>ガツ</t>
    </rPh>
    <phoneticPr fontId="1"/>
  </si>
  <si>
    <r>
      <rPr>
        <b/>
        <sz val="9"/>
        <color indexed="10"/>
        <rFont val="ＭＳ Ｐゴシック"/>
        <family val="3"/>
        <charset val="128"/>
      </rPr>
      <t xml:space="preserve">取得等をする年月：
</t>
    </r>
    <r>
      <rPr>
        <sz val="9"/>
        <color indexed="10"/>
        <rFont val="ＭＳ 明朝"/>
        <family val="1"/>
        <charset val="128"/>
      </rPr>
      <t>（※例：</t>
    </r>
    <r>
      <rPr>
        <sz val="9"/>
        <color indexed="10"/>
        <rFont val="Arial"/>
        <family val="2"/>
      </rPr>
      <t>2023</t>
    </r>
    <r>
      <rPr>
        <sz val="9"/>
        <color indexed="10"/>
        <rFont val="ＭＳ 明朝"/>
        <family val="1"/>
        <charset val="128"/>
      </rPr>
      <t>年</t>
    </r>
    <r>
      <rPr>
        <sz val="9"/>
        <color indexed="10"/>
        <rFont val="Arial"/>
        <family val="2"/>
      </rPr>
      <t>12</t>
    </r>
    <r>
      <rPr>
        <sz val="9"/>
        <color indexed="10"/>
        <rFont val="ＭＳ 明朝"/>
        <family val="1"/>
        <charset val="128"/>
      </rPr>
      <t>月）</t>
    </r>
    <rPh sb="0" eb="2">
      <t>シュトク</t>
    </rPh>
    <rPh sb="2" eb="3">
      <t>トウ</t>
    </rPh>
    <rPh sb="6" eb="8">
      <t>ネンゲツ</t>
    </rPh>
    <rPh sb="12" eb="13">
      <t>レイ</t>
    </rPh>
    <rPh sb="18" eb="19">
      <t>ネン</t>
    </rPh>
    <rPh sb="21" eb="22">
      <t>ガツ</t>
    </rPh>
    <phoneticPr fontId="13"/>
  </si>
  <si>
    <t>（※1）</t>
    <phoneticPr fontId="13"/>
  </si>
  <si>
    <t xml:space="preserve"> が一定期間（※２）の要件内</t>
    <rPh sb="2" eb="4">
      <t>イッテイ</t>
    </rPh>
    <rPh sb="4" eb="6">
      <t>キカン</t>
    </rPh>
    <rPh sb="11" eb="13">
      <t>ヨウケン</t>
    </rPh>
    <rPh sb="13" eb="14">
      <t>ナイ</t>
    </rPh>
    <phoneticPr fontId="13"/>
  </si>
  <si>
    <t>（※１）販売開始年度はカタログや仕様書等で確認できる、合理的な時期とすること。
　　　　なお、年度とはその年の１月１日から１２月３１日までの期間をいう。
（※２）一定期間は、機械装置：１０年以内、工具：５年以内、器具備品：６年以内、建物附属設備：１４年以内
（※３）新製品であっても、同類の設備がある場合には比較すること。
　　　　比較する装置が全く無い場合は、類似商品が全くないことを事業経過等から明確に証明すること。
　　　　比較指標がなくとも、生産性等の仕様を示す資料は提出すること。</t>
    <phoneticPr fontId="13"/>
  </si>
  <si>
    <t>＜指標数値＞※比較する指標の数値・単位を記入する</t>
    <rPh sb="1" eb="3">
      <t>シヒョウ</t>
    </rPh>
    <rPh sb="3" eb="5">
      <t>スウチ</t>
    </rPh>
    <rPh sb="7" eb="9">
      <t>ヒカク</t>
    </rPh>
    <rPh sb="11" eb="13">
      <t>シヒョウ</t>
    </rPh>
    <rPh sb="14" eb="16">
      <t>スウチ</t>
    </rPh>
    <rPh sb="17" eb="19">
      <t>タンイ</t>
    </rPh>
    <rPh sb="20" eb="22">
      <t>キニュウ</t>
    </rPh>
    <phoneticPr fontId="1"/>
  </si>
  <si>
    <t>（会社名⇒）</t>
    <rPh sb="1" eb="4">
      <t>カイシャメイ</t>
    </rPh>
    <phoneticPr fontId="13"/>
  </si>
  <si>
    <t>（担当部署⇒）</t>
    <rPh sb="1" eb="3">
      <t>タントウ</t>
    </rPh>
    <rPh sb="3" eb="5">
      <t>ブショ</t>
    </rPh>
    <phoneticPr fontId="13"/>
  </si>
  <si>
    <t>（電話番号⇒）</t>
    <rPh sb="1" eb="3">
      <t>デンワ</t>
    </rPh>
    <rPh sb="3" eb="5">
      <t>バンゴウ</t>
    </rPh>
    <phoneticPr fontId="13"/>
  </si>
  <si>
    <t>（本社所在地⇒）</t>
    <rPh sb="1" eb="3">
      <t>ホンシャ</t>
    </rPh>
    <rPh sb="3" eb="6">
      <t>ショザイチ</t>
    </rPh>
    <phoneticPr fontId="13"/>
  </si>
  <si>
    <r>
      <rPr>
        <b/>
        <sz val="9"/>
        <color indexed="10"/>
        <rFont val="ＭＳ Ｐゴシック"/>
        <family val="3"/>
        <charset val="128"/>
      </rPr>
      <t>販売開始年度：</t>
    </r>
    <r>
      <rPr>
        <b/>
        <sz val="9"/>
        <color indexed="10"/>
        <rFont val="ＭＳ 明朝"/>
        <family val="1"/>
        <charset val="128"/>
      </rPr>
      <t xml:space="preserve">
</t>
    </r>
    <r>
      <rPr>
        <sz val="9"/>
        <color indexed="10"/>
        <rFont val="ＭＳ 明朝"/>
        <family val="1"/>
        <charset val="128"/>
      </rPr>
      <t>（自動表示）</t>
    </r>
    <rPh sb="4" eb="6">
      <t>ネンド</t>
    </rPh>
    <rPh sb="9" eb="11">
      <t>ジドウ</t>
    </rPh>
    <rPh sb="11" eb="13">
      <t>ヒョウジ</t>
    </rPh>
    <phoneticPr fontId="1"/>
  </si>
  <si>
    <r>
      <rPr>
        <b/>
        <sz val="9"/>
        <color indexed="10"/>
        <rFont val="ＭＳ Ｐゴシック"/>
        <family val="3"/>
        <charset val="128"/>
      </rPr>
      <t xml:space="preserve">取得日を含む年：
</t>
    </r>
    <r>
      <rPr>
        <sz val="9"/>
        <color indexed="10"/>
        <rFont val="ＭＳ 明朝"/>
        <family val="1"/>
        <charset val="128"/>
      </rPr>
      <t>（自動表示）</t>
    </r>
    <rPh sb="0" eb="2">
      <t>シュトク</t>
    </rPh>
    <rPh sb="2" eb="3">
      <t>ヒ</t>
    </rPh>
    <rPh sb="4" eb="5">
      <t>フク</t>
    </rPh>
    <rPh sb="6" eb="7">
      <t>トシ</t>
    </rPh>
    <rPh sb="10" eb="12">
      <t>ジドウ</t>
    </rPh>
    <rPh sb="12" eb="14">
      <t>ヒョウジ</t>
    </rPh>
    <phoneticPr fontId="13"/>
  </si>
  <si>
    <t>担当窓口：</t>
    <rPh sb="0" eb="2">
      <t>タントウ</t>
    </rPh>
    <rPh sb="2" eb="4">
      <t>マドグチ</t>
    </rPh>
    <phoneticPr fontId="13"/>
  </si>
  <si>
    <t>連絡先（電話番号）：</t>
    <rPh sb="0" eb="3">
      <t>レンラクサキ</t>
    </rPh>
    <rPh sb="4" eb="6">
      <t>デンワ</t>
    </rPh>
    <rPh sb="6" eb="8">
      <t>バンゴウ</t>
    </rPh>
    <phoneticPr fontId="13"/>
  </si>
  <si>
    <t>メールアドレス：</t>
    <phoneticPr fontId="13"/>
  </si>
  <si>
    <t>※制度自体については、中小企業庁ホームページをご確認いただき、ご不明な点は、中小企業庁税制サポートセンターもしくは所轄の税務署にお問い合わせください。中小企業庁ホームページ　https://www.chusho.meti.go.jp/keiei/kyoka/kougyoukai.html</t>
    <phoneticPr fontId="13"/>
  </si>
  <si>
    <t>登記上の法人名又は個人事業者氏名を入力（屋号は不可）</t>
    <rPh sb="0" eb="3">
      <t>トウキジョウ</t>
    </rPh>
    <rPh sb="4" eb="6">
      <t>ホウジン</t>
    </rPh>
    <rPh sb="6" eb="7">
      <t>メイ</t>
    </rPh>
    <rPh sb="7" eb="8">
      <t>マタ</t>
    </rPh>
    <rPh sb="9" eb="11">
      <t>コジン</t>
    </rPh>
    <rPh sb="11" eb="14">
      <t>ジギョウシャ</t>
    </rPh>
    <rPh sb="14" eb="16">
      <t>シメイ</t>
    </rPh>
    <rPh sb="17" eb="19">
      <t>ニュウリョク</t>
    </rPh>
    <rPh sb="20" eb="22">
      <t>ヤゴウ</t>
    </rPh>
    <rPh sb="23" eb="25">
      <t>フカ</t>
    </rPh>
    <phoneticPr fontId="13"/>
  </si>
  <si>
    <t>担当部署名を入力</t>
    <rPh sb="0" eb="2">
      <t>タントウ</t>
    </rPh>
    <rPh sb="2" eb="5">
      <t>ブショメイ</t>
    </rPh>
    <rPh sb="6" eb="8">
      <t>ニュウリョク</t>
    </rPh>
    <phoneticPr fontId="13"/>
  </si>
  <si>
    <t>担当部署の電話番号を入力</t>
    <rPh sb="0" eb="2">
      <t>タントウ</t>
    </rPh>
    <rPh sb="2" eb="4">
      <t>ブショ</t>
    </rPh>
    <rPh sb="5" eb="7">
      <t>デンワ</t>
    </rPh>
    <rPh sb="7" eb="9">
      <t>バンゴウ</t>
    </rPh>
    <rPh sb="10" eb="12">
      <t>ニュウリョク</t>
    </rPh>
    <phoneticPr fontId="13"/>
  </si>
  <si>
    <t>（注３）経営力向上計画の認定申請書の記載から変更が生じた場合、設備取得事業者が変更後の設備情報を記載。</t>
    <phoneticPr fontId="13"/>
  </si>
  <si>
    <t>該
　　　　当　　　　
要　　　　
件</t>
    <phoneticPr fontId="13"/>
  </si>
  <si>
    <t>住所のみの入力は不可</t>
    <rPh sb="0" eb="2">
      <t>ジュウショ</t>
    </rPh>
    <rPh sb="5" eb="7">
      <t>ニュウリョク</t>
    </rPh>
    <rPh sb="8" eb="10">
      <t>フカ</t>
    </rPh>
    <phoneticPr fontId="13"/>
  </si>
  <si>
    <t>メールアドレスは不可</t>
    <rPh sb="8" eb="10">
      <t>フカ</t>
    </rPh>
    <phoneticPr fontId="13"/>
  </si>
  <si>
    <t>部署名を入力</t>
    <rPh sb="0" eb="3">
      <t>ブショメイ</t>
    </rPh>
    <rPh sb="4" eb="6">
      <t>ニュウリョク</t>
    </rPh>
    <phoneticPr fontId="13"/>
  </si>
  <si>
    <t>取得する設備・機器の名称を入力</t>
    <phoneticPr fontId="13"/>
  </si>
  <si>
    <t>単位（　）</t>
    <rPh sb="0" eb="2">
      <t>タンイ</t>
    </rPh>
    <phoneticPr fontId="13"/>
  </si>
  <si>
    <t>設備取得者の法人番号（13桁）を入力</t>
    <rPh sb="0" eb="5">
      <t>セツビシュトクシャ</t>
    </rPh>
    <rPh sb="6" eb="10">
      <t>ホウジンバンゴウ</t>
    </rPh>
    <rPh sb="13" eb="14">
      <t>ケタ</t>
    </rPh>
    <rPh sb="16" eb="18">
      <t>ニュウリョク</t>
    </rPh>
    <phoneticPr fontId="13"/>
  </si>
  <si>
    <t>一代前モデルの販売開始年月を記載して下さい</t>
    <rPh sb="0" eb="2">
      <t>イチダイ</t>
    </rPh>
    <rPh sb="2" eb="3">
      <t>マエ</t>
    </rPh>
    <rPh sb="7" eb="9">
      <t>ハンバイ</t>
    </rPh>
    <rPh sb="9" eb="11">
      <t>カイシ</t>
    </rPh>
    <rPh sb="11" eb="13">
      <t>ネンゲツ</t>
    </rPh>
    <rPh sb="14" eb="16">
      <t>キサイ</t>
    </rPh>
    <rPh sb="18" eb="19">
      <t>クダ</t>
    </rPh>
    <phoneticPr fontId="13"/>
  </si>
  <si>
    <t>ユーザー連絡先
（会社名、担当部署、電話番号）</t>
    <rPh sb="4" eb="7">
      <t>レンラクサキ</t>
    </rPh>
    <rPh sb="9" eb="12">
      <t>カイシャメイ</t>
    </rPh>
    <rPh sb="13" eb="15">
      <t>タントウ</t>
    </rPh>
    <rPh sb="15" eb="17">
      <t>ブショ</t>
    </rPh>
    <rPh sb="18" eb="20">
      <t>デンワ</t>
    </rPh>
    <rPh sb="20" eb="22">
      <t>バンゴウ</t>
    </rPh>
    <phoneticPr fontId="13"/>
  </si>
  <si>
    <t>　　専務理事　　中 嶋　哲 也</t>
    <rPh sb="2" eb="4">
      <t>センム</t>
    </rPh>
    <rPh sb="4" eb="6">
      <t>リジ</t>
    </rPh>
    <rPh sb="8" eb="9">
      <t>ナカ</t>
    </rPh>
    <rPh sb="10" eb="11">
      <t>シマ</t>
    </rPh>
    <rPh sb="12" eb="13">
      <t>テツ</t>
    </rPh>
    <rPh sb="14" eb="15">
      <t>ナリ</t>
    </rPh>
    <phoneticPr fontId="1"/>
  </si>
  <si>
    <t>202504ver</t>
    <phoneticPr fontId="13"/>
  </si>
  <si>
    <t>＜比較指標＞
(＊)以下の１～３までのいずれかの指標で比較。</t>
    <rPh sb="1" eb="3">
      <t>ヒカク</t>
    </rPh>
    <rPh sb="3" eb="5">
      <t>シヒョウ</t>
    </rPh>
    <phoneticPr fontId="1"/>
  </si>
  <si>
    <t>１．単位時間当たり生産量</t>
    <phoneticPr fontId="13"/>
  </si>
  <si>
    <r>
      <rPr>
        <b/>
        <sz val="11"/>
        <color indexed="10"/>
        <rFont val="ＭＳ Ｐゴシック"/>
        <family val="3"/>
        <charset val="128"/>
      </rPr>
      <t>１．単位時間当たり生産量</t>
    </r>
    <r>
      <rPr>
        <sz val="8"/>
        <color indexed="10"/>
        <rFont val="ＭＳ 明朝"/>
        <family val="1"/>
        <charset val="128"/>
      </rPr>
      <t xml:space="preserve">
</t>
    </r>
    <r>
      <rPr>
        <sz val="9"/>
        <color indexed="10"/>
        <rFont val="ＭＳ 明朝"/>
        <family val="1"/>
        <charset val="128"/>
      </rPr>
      <t>（左の欄は選択、右の欄には指標内容を記載して下さい）</t>
    </r>
    <rPh sb="14" eb="15">
      <t>ヒダリ</t>
    </rPh>
    <rPh sb="16" eb="17">
      <t>ラン</t>
    </rPh>
    <rPh sb="18" eb="20">
      <t>センタク</t>
    </rPh>
    <rPh sb="21" eb="22">
      <t>ミギ</t>
    </rPh>
    <rPh sb="23" eb="24">
      <t>ラン</t>
    </rPh>
    <rPh sb="26" eb="28">
      <t>シヒョウ</t>
    </rPh>
    <rPh sb="28" eb="30">
      <t>ナイヨウ</t>
    </rPh>
    <rPh sb="31" eb="33">
      <t>キサイ</t>
    </rPh>
    <rPh sb="35" eb="36">
      <t>クダ</t>
    </rPh>
    <phoneticPr fontId="1"/>
  </si>
  <si>
    <r>
      <t>※上記1．～3．で選択記載した指標内容が、一代前</t>
    </r>
    <r>
      <rPr>
        <b/>
        <sz val="10"/>
        <color indexed="10"/>
        <rFont val="ＭＳ Ｐゴシック"/>
        <family val="3"/>
        <charset val="128"/>
      </rPr>
      <t xml:space="preserve">
</t>
    </r>
    <r>
      <rPr>
        <sz val="10"/>
        <color indexed="10"/>
        <rFont val="ＭＳ Ｐゴシック"/>
        <family val="3"/>
        <charset val="128"/>
      </rPr>
      <t>モデルに対し</t>
    </r>
    <r>
      <rPr>
        <b/>
        <sz val="10"/>
        <color indexed="10"/>
        <rFont val="ＭＳ Ｐゴシック"/>
        <family val="3"/>
        <charset val="128"/>
      </rPr>
      <t>「低減」</t>
    </r>
    <r>
      <rPr>
        <sz val="10"/>
        <color indexed="10"/>
        <rFont val="ＭＳ Ｐゴシック"/>
        <family val="3"/>
        <charset val="128"/>
      </rPr>
      <t>しているか</t>
    </r>
    <r>
      <rPr>
        <b/>
        <sz val="10"/>
        <color indexed="10"/>
        <rFont val="ＭＳ Ｐゴシック"/>
        <family val="3"/>
        <charset val="128"/>
      </rPr>
      <t>「向上」</t>
    </r>
    <r>
      <rPr>
        <sz val="10"/>
        <color indexed="10"/>
        <rFont val="ＭＳ Ｐゴシック"/>
        <family val="3"/>
        <charset val="128"/>
      </rPr>
      <t xml:space="preserve">しているか
</t>
    </r>
    <r>
      <rPr>
        <sz val="10"/>
        <color indexed="10"/>
        <rFont val="ＭＳ 明朝"/>
        <family val="1"/>
        <charset val="128"/>
      </rPr>
      <t>（右の欄より選択して下さい⇒）</t>
    </r>
    <rPh sb="1" eb="3">
      <t>ジョウキ</t>
    </rPh>
    <rPh sb="9" eb="11">
      <t>センタク</t>
    </rPh>
    <rPh sb="11" eb="13">
      <t>キサイ</t>
    </rPh>
    <rPh sb="15" eb="17">
      <t>シヒョウ</t>
    </rPh>
    <rPh sb="17" eb="19">
      <t>ナイヨウ</t>
    </rPh>
    <rPh sb="21" eb="23">
      <t>イチダイ</t>
    </rPh>
    <rPh sb="23" eb="24">
      <t>マエ</t>
    </rPh>
    <rPh sb="32" eb="34">
      <t>テイゲン</t>
    </rPh>
    <rPh sb="41" eb="43">
      <t>コウジョウ</t>
    </rPh>
    <rPh sb="51" eb="52">
      <t>ミギ</t>
    </rPh>
    <rPh sb="53" eb="54">
      <t>ラン</t>
    </rPh>
    <rPh sb="56" eb="58">
      <t>センタク</t>
    </rPh>
    <rPh sb="60" eb="61">
      <t>クダ</t>
    </rPh>
    <phoneticPr fontId="1"/>
  </si>
  <si>
    <r>
      <rPr>
        <b/>
        <sz val="11"/>
        <color indexed="10"/>
        <rFont val="ＭＳ Ｐゴシック"/>
        <family val="3"/>
        <charset val="128"/>
      </rPr>
      <t>２．歩留まり率</t>
    </r>
    <r>
      <rPr>
        <sz val="8"/>
        <color indexed="10"/>
        <rFont val="ＭＳ 明朝"/>
        <family val="1"/>
        <charset val="128"/>
      </rPr>
      <t xml:space="preserve">
</t>
    </r>
    <r>
      <rPr>
        <sz val="9"/>
        <color indexed="10"/>
        <rFont val="ＭＳ 明朝"/>
        <family val="1"/>
        <charset val="128"/>
      </rPr>
      <t>（左の欄は選択、右の欄には指標内容を記載して下さい）</t>
    </r>
    <rPh sb="9" eb="10">
      <t>ヒダリ</t>
    </rPh>
    <rPh sb="11" eb="12">
      <t>ラン</t>
    </rPh>
    <rPh sb="13" eb="15">
      <t>センタク</t>
    </rPh>
    <rPh sb="16" eb="17">
      <t>ミギ</t>
    </rPh>
    <rPh sb="18" eb="19">
      <t>ラン</t>
    </rPh>
    <rPh sb="21" eb="23">
      <t>シヒョウ</t>
    </rPh>
    <rPh sb="23" eb="25">
      <t>ナイヨウ</t>
    </rPh>
    <rPh sb="26" eb="28">
      <t>キサイ</t>
    </rPh>
    <rPh sb="30" eb="31">
      <t>クダ</t>
    </rPh>
    <phoneticPr fontId="1"/>
  </si>
  <si>
    <t>２．歩留まり率</t>
    <rPh sb="2" eb="4">
      <t>ブドマリ</t>
    </rPh>
    <rPh sb="6" eb="7">
      <t>リツ</t>
    </rPh>
    <phoneticPr fontId="1"/>
  </si>
  <si>
    <t>３．投入コスト削減率</t>
    <phoneticPr fontId="1"/>
  </si>
  <si>
    <r>
      <rPr>
        <b/>
        <sz val="11"/>
        <color indexed="10"/>
        <rFont val="ＭＳ Ｐゴシック"/>
        <family val="3"/>
        <charset val="128"/>
      </rPr>
      <t>３．投入コスト削減率</t>
    </r>
    <r>
      <rPr>
        <sz val="8"/>
        <color indexed="10"/>
        <rFont val="ＭＳ 明朝"/>
        <family val="1"/>
        <charset val="128"/>
      </rPr>
      <t xml:space="preserve">
</t>
    </r>
    <r>
      <rPr>
        <sz val="9"/>
        <color indexed="10"/>
        <rFont val="ＭＳ 明朝"/>
        <family val="1"/>
        <charset val="128"/>
      </rPr>
      <t>（左の欄は選択、右の欄には指標内容を記載して下さい）</t>
    </r>
    <rPh sb="12" eb="13">
      <t>ヒダリ</t>
    </rPh>
    <rPh sb="14" eb="15">
      <t>ラン</t>
    </rPh>
    <rPh sb="16" eb="18">
      <t>センタク</t>
    </rPh>
    <rPh sb="19" eb="20">
      <t>ミギ</t>
    </rPh>
    <rPh sb="21" eb="22">
      <t>ラン</t>
    </rPh>
    <rPh sb="24" eb="26">
      <t>シヒョウ</t>
    </rPh>
    <rPh sb="26" eb="28">
      <t>ナイヨウ</t>
    </rPh>
    <rPh sb="29" eb="31">
      <t>キサイ</t>
    </rPh>
    <rPh sb="33" eb="34">
      <t>クダ</t>
    </rPh>
    <phoneticPr fontId="1"/>
  </si>
  <si>
    <t>該当要件への当否</t>
    <rPh sb="7" eb="8">
      <t>イナ</t>
    </rPh>
    <phoneticPr fontId="1"/>
  </si>
  <si>
    <t>機械及び装置</t>
  </si>
  <si>
    <t>食料品製造業用設備</t>
  </si>
  <si>
    <t>飲料、たばこ又は飼料製造業用設備</t>
  </si>
  <si>
    <t>繊維工業用設備</t>
  </si>
  <si>
    <t>木材又は木製品（家具を除く。）製造業用設備</t>
  </si>
  <si>
    <t>家具又は装備品製造業用設備</t>
  </si>
  <si>
    <t>パルプ、紙又は紙加工品製造業用設備</t>
  </si>
  <si>
    <t>印刷業又は印刷関連業用設備</t>
  </si>
  <si>
    <t>化学工業用設備</t>
  </si>
  <si>
    <t>石油製品又は石炭製品製造業用設備</t>
  </si>
  <si>
    <t>ゴム製品製造業用設備</t>
  </si>
  <si>
    <t>窯業又は土石製品製造業用設備</t>
  </si>
  <si>
    <t>鉄鋼業用設備</t>
  </si>
  <si>
    <t>非鉄金属製造業用設備</t>
  </si>
  <si>
    <t>金属製品製造業用設備</t>
  </si>
  <si>
    <t>電子部品、デバイス又は電子回路製造業用設備</t>
  </si>
  <si>
    <t>電気機械器具製造業用設備</t>
  </si>
  <si>
    <t>情報通信機械器具製造業用設備</t>
  </si>
  <si>
    <t>輸送用機械器具製造業用設備</t>
  </si>
  <si>
    <t>その他の製造業用設備</t>
  </si>
  <si>
    <t>農業用設備</t>
  </si>
  <si>
    <t>林業用設備</t>
  </si>
  <si>
    <t>漁業用設備（次号に掲げるものを除く。）</t>
  </si>
  <si>
    <t>水産養殖業用設備</t>
  </si>
  <si>
    <t>鉱業、採石業又は砂利採取業用設備</t>
  </si>
  <si>
    <t>総合工事業用設備</t>
  </si>
  <si>
    <t>電気業用設備</t>
  </si>
  <si>
    <t>ガス業用設備</t>
  </si>
  <si>
    <t>熱供給業用設備</t>
  </si>
  <si>
    <t>水道業用設備</t>
  </si>
  <si>
    <t>通信業用設備</t>
  </si>
  <si>
    <t>放送業用設備</t>
  </si>
  <si>
    <t>映像、音声又は文字情報制作業用設備</t>
  </si>
  <si>
    <t>鉄道業用設備</t>
  </si>
  <si>
    <t>道路貨物運送業用設備</t>
  </si>
  <si>
    <t>倉庫業用設備</t>
  </si>
  <si>
    <t>運輸に附帯するサービス業用設備</t>
  </si>
  <si>
    <t>飲食料品卸売業用設備</t>
  </si>
  <si>
    <t>建築材料、鉱物又は金属材料等卸売業用設備</t>
  </si>
  <si>
    <t>飲食料品小売業用設備</t>
  </si>
  <si>
    <t>その他の小売業用設備</t>
  </si>
  <si>
    <t>技術サービス業用設備(他の号に掲げるものを除く。)</t>
  </si>
  <si>
    <t>宿泊業用設備</t>
  </si>
  <si>
    <t>飲食店業用設備</t>
  </si>
  <si>
    <t>洗濯業、理容業、美容業又は浴場業用設備</t>
  </si>
  <si>
    <t>その他の生活関連サービス業用設備</t>
  </si>
  <si>
    <t>娯楽業用設備</t>
  </si>
  <si>
    <t>教育業(学校教育業を除く。)又は学習支援 業用設備</t>
  </si>
  <si>
    <t>自動車整備業用設備</t>
  </si>
  <si>
    <t>その他のサービス業用設備</t>
  </si>
  <si>
    <t>前掲の機械及び装置以外のもの並びに前掲の区分によらないもの</t>
  </si>
  <si>
    <t>2025年4月様式変更により数式編集メモ</t>
    <rPh sb="3" eb="4">
      <t>ネン</t>
    </rPh>
    <rPh sb="5" eb="6">
      <t>ガツ</t>
    </rPh>
    <rPh sb="6" eb="10">
      <t>ヨウシキヘンコウ</t>
    </rPh>
    <rPh sb="13" eb="15">
      <t>スウシキ</t>
    </rPh>
    <rPh sb="15" eb="17">
      <t>ヘンシュウ</t>
    </rPh>
    <phoneticPr fontId="13"/>
  </si>
  <si>
    <t>セルS10→(自動表示されます）ではなく、細目を選択（選択して下さい）へ変更</t>
    <rPh sb="21" eb="23">
      <t>サイモク</t>
    </rPh>
    <rPh sb="24" eb="26">
      <t>センタク</t>
    </rPh>
    <rPh sb="27" eb="29">
      <t>センタク</t>
    </rPh>
    <rPh sb="31" eb="32">
      <t>クダ</t>
    </rPh>
    <rPh sb="36" eb="38">
      <t>ヘンコウ</t>
    </rPh>
    <phoneticPr fontId="13"/>
  </si>
  <si>
    <t>セルT10→機械及び装置のみ細目をプルダウンで選択できるようにする</t>
    <rPh sb="6" eb="9">
      <t>キカイオヨ</t>
    </rPh>
    <rPh sb="10" eb="12">
      <t>ソウチ</t>
    </rPh>
    <rPh sb="14" eb="16">
      <t>サイモク</t>
    </rPh>
    <rPh sb="23" eb="25">
      <t>センタク</t>
    </rPh>
    <phoneticPr fontId="13"/>
  </si>
  <si>
    <t>①名前の定義（減価償却の種類と細目の紐づけ）、②セルT10の数式を編集、③セルT10の入力規則に「=INDIRECT(T9)」を設定する</t>
    <rPh sb="1" eb="2">
      <t>ナマエ</t>
    </rPh>
    <rPh sb="3" eb="5">
      <t>テイギ</t>
    </rPh>
    <rPh sb="7" eb="11">
      <t>ゲンカショウキャク</t>
    </rPh>
    <rPh sb="12" eb="14">
      <t>シュルイ</t>
    </rPh>
    <rPh sb="15" eb="17">
      <t>サイモク</t>
    </rPh>
    <rPh sb="18" eb="19">
      <t>ヒモ</t>
    </rPh>
    <rPh sb="30" eb="32">
      <t>スウシキ</t>
    </rPh>
    <rPh sb="33" eb="35">
      <t>ヘンシュウ</t>
    </rPh>
    <rPh sb="43" eb="47">
      <t>ニュウリョクキソク</t>
    </rPh>
    <rPh sb="64" eb="66">
      <t>セッテイ</t>
    </rPh>
    <phoneticPr fontId="13"/>
  </si>
  <si>
    <t>セルT10数式「=IF(G9=V9,V40,IF(G9=W9,W10,IF(G9=X9,X10,"")))」</t>
    <rPh sb="4" eb="6">
      <t>スウシキ</t>
    </rPh>
    <phoneticPr fontId="13"/>
  </si>
  <si>
    <t>セルT10入力規則「=INDIRECT(T9)」</t>
    <rPh sb="5" eb="9">
      <t>ニュウリョクキソク</t>
    </rPh>
    <phoneticPr fontId="13"/>
  </si>
  <si>
    <t>細目を選択</t>
    <rPh sb="0" eb="2">
      <t>サイモク</t>
    </rPh>
    <rPh sb="3" eb="5">
      <t>センタク</t>
    </rPh>
    <phoneticPr fontId="13"/>
  </si>
  <si>
    <t>　</t>
  </si>
  <si>
    <t>　</t>
    <phoneticPr fontId="13"/>
  </si>
  <si>
    <t>なめし革、なめし革製品又は毛皮製造業用設備</t>
    <phoneticPr fontId="13"/>
  </si>
  <si>
    <t>プラスチック製品製造業用設備(他の号に掲げるものを除く。)</t>
    <phoneticPr fontId="13"/>
  </si>
  <si>
    <t>はん用機械器具(はん用性を有するもので、 他の器具及び備品並びに機械及び装置に組み込み、又は取り付けることによりその用に供されるものをいう。)</t>
    <phoneticPr fontId="13"/>
  </si>
  <si>
    <t>生産用機械器具（物の生産の用に供されるもの）</t>
    <phoneticPr fontId="13"/>
  </si>
  <si>
    <t>業務用機械器具(業務用又はサービスの生 産の用に供されるもの(これらのものであつて物の生産の用に供されるものを含む。)をいう。)製造業用設備(第17号、第21号及び第 23号に掲げるものを除く。)</t>
    <phoneticPr fontId="13"/>
  </si>
  <si>
    <r>
      <t xml:space="preserve">[本証明書に関する注意事項]
　本証明書は、中小企業等経営強化法に基づく経営力向上設備等であって、中小企業経営強化税制の対象設備の要件のうち、生産性向上に係る要件（「一定期間内に販売」、「生産性向上」の要件）を満たしていることを証明するもので、税制措置の対象である設備であることを証明するものではありません。
</t>
    </r>
    <r>
      <rPr>
        <u/>
        <sz val="9"/>
        <color theme="1"/>
        <rFont val="ＭＳ 明朝"/>
        <family val="1"/>
        <charset val="128"/>
      </rPr>
      <t>　これら税制措置の適用を受けるためには、さらに、中小企業等経営強化法の経営力向上計画の認定を受けること、当該設備の価額が最低取得価額以上であ
ること、適用期間中に取得すること等の要件を満たす必要があります。</t>
    </r>
    <r>
      <rPr>
        <sz val="9"/>
        <color theme="1"/>
        <rFont val="ＭＳ 明朝"/>
        <family val="1"/>
        <charset val="128"/>
      </rPr>
      <t xml:space="preserve">
　また、対象設備の種類は、同じ設備でも使用目的等によって異なる場合があります。設備の種類によっては制度の対象外となる場合や「一定期間内に販売」の要件（年数）が異なる場合がありますので、ご注意ください。詳細は中小企業庁のホームページをご参照ください。</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</si>
</sst>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0_ "/>
    <numFmt numFmtId="178" formatCode="0.0"/>
    <numFmt numFmtId="179" formatCode="#,##0.0;[Red]\-#,##0.0"/>
    <numFmt numFmtId="180" formatCode="#,##0.0_ "/>
    <numFmt numFmtId="181" formatCode="0_);[Red]\(0\)"/>
    <numFmt numFmtId="182" formatCode="0.0_ "/>
    <numFmt numFmtId="183" formatCode="#,##0.00_ ;[Red]\-#,##0.00\ "/>
    <numFmt numFmtId="184" formatCode="yyyy&quot;年&quot;m&quot;月&quot;d&quot;日&quot;;@"/>
    <numFmt numFmtId="185" formatCode="yyyy"/>
    <numFmt numFmtId="186" formatCode="0_ ;[Red]\-0\ "/>
    <numFmt numFmtId="187" formatCode="yyyy&quot;年&quot;"/>
    <numFmt numFmtId="188" formatCode="yyyy&quot;年度&quot;"/>
  </numFmts>
  <fonts count="63"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sz val="12"/>
      <color indexed="8"/>
      <name val="ＭＳ 明朝"/>
      <family val="1"/>
      <charset val="128"/>
    </font>
    <font>
      <sz val="8"/>
      <color indexed="10"/>
      <name val="ＭＳ 明朝"/>
      <family val="1"/>
      <charset val="128"/>
    </font>
    <font>
      <sz val="6"/>
      <name val="ＭＳ Ｐゴシック"/>
      <family val="3"/>
      <charset val="128"/>
    </font>
    <font>
      <sz val="9"/>
      <name val="ＭＳ 明朝"/>
      <family val="1"/>
      <charset val="128"/>
    </font>
    <font>
      <b/>
      <sz val="11"/>
      <color indexed="10"/>
      <name val="ＭＳ Ｐゴシック"/>
      <family val="3"/>
      <charset val="128"/>
    </font>
    <font>
      <sz val="9"/>
      <color indexed="10"/>
      <name val="ＭＳ 明朝"/>
      <family val="1"/>
      <charset val="128"/>
    </font>
    <font>
      <b/>
      <sz val="8"/>
      <color indexed="10"/>
      <name val="ＭＳ 明朝"/>
      <family val="1"/>
      <charset val="128"/>
    </font>
    <font>
      <b/>
      <sz val="9"/>
      <color indexed="10"/>
      <name val="ＭＳ 明朝"/>
      <family val="1"/>
      <charset val="128"/>
    </font>
    <font>
      <sz val="9"/>
      <color indexed="10"/>
      <name val="ＭＳ Ｐゴシック"/>
      <family val="3"/>
      <charset val="128"/>
    </font>
    <font>
      <b/>
      <sz val="9"/>
      <color indexed="10"/>
      <name val="ＭＳ Ｐゴシック"/>
      <family val="3"/>
      <charset val="128"/>
    </font>
    <font>
      <sz val="6"/>
      <name val="ＭＳ Ｐゴシック"/>
      <family val="3"/>
      <charset val="128"/>
    </font>
    <font>
      <sz val="11"/>
      <color indexed="8"/>
      <name val="ＭＳ 明朝"/>
      <family val="1"/>
      <charset val="128"/>
    </font>
    <font>
      <sz val="8"/>
      <color indexed="8"/>
      <name val="ＭＳ 明朝"/>
      <family val="1"/>
      <charset val="128"/>
    </font>
    <font>
      <b/>
      <sz val="9"/>
      <color indexed="10"/>
      <name val="Arial"/>
      <family val="2"/>
    </font>
    <font>
      <sz val="9"/>
      <color indexed="10"/>
      <name val="Arial"/>
      <family val="2"/>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0"/>
      <color theme="1"/>
      <name val="ＭＳ 明朝"/>
      <family val="1"/>
      <charset val="128"/>
    </font>
    <font>
      <sz val="9"/>
      <color rgb="FFFF0000"/>
      <name val="ＭＳ Ｐゴシック"/>
      <family val="3"/>
      <charset val="128"/>
      <scheme val="minor"/>
    </font>
    <font>
      <sz val="10"/>
      <name val="ＭＳ Ｐゴシック"/>
      <family val="3"/>
      <charset val="128"/>
      <scheme val="minor"/>
    </font>
    <font>
      <sz val="9"/>
      <color rgb="FFFF0000"/>
      <name val="ＭＳ 明朝"/>
      <family val="1"/>
      <charset val="128"/>
    </font>
    <font>
      <sz val="10"/>
      <color theme="1"/>
      <name val="ＭＳ Ｐ明朝"/>
      <family val="1"/>
      <charset val="128"/>
    </font>
    <font>
      <sz val="10.5"/>
      <color theme="1"/>
      <name val="ＭＳ 明朝"/>
      <family val="1"/>
      <charset val="128"/>
    </font>
    <font>
      <sz val="9"/>
      <color theme="1"/>
      <name val="ＭＳ 明朝"/>
      <family val="1"/>
      <charset val="128"/>
    </font>
    <font>
      <sz val="10.5"/>
      <color rgb="FF000000"/>
      <name val="Century"/>
      <family val="1"/>
    </font>
    <font>
      <sz val="8"/>
      <color rgb="FFFF0000"/>
      <name val="ＭＳ 明朝"/>
      <family val="1"/>
      <charset val="128"/>
    </font>
    <font>
      <sz val="9.5"/>
      <color rgb="FFFF0000"/>
      <name val="ＭＳ 明朝"/>
      <family val="1"/>
      <charset val="128"/>
    </font>
    <font>
      <b/>
      <sz val="10"/>
      <color theme="0"/>
      <name val="ＭＳ Ｐゴシック"/>
      <family val="3"/>
      <charset val="128"/>
      <scheme val="minor"/>
    </font>
    <font>
      <b/>
      <sz val="14"/>
      <name val="ＭＳ Ｐゴシック"/>
      <family val="3"/>
      <charset val="128"/>
      <scheme val="minor"/>
    </font>
    <font>
      <sz val="8"/>
      <color rgb="FFFF0000"/>
      <name val="ＭＳ Ｐゴシック"/>
      <family val="3"/>
      <charset val="128"/>
      <scheme val="minor"/>
    </font>
    <font>
      <sz val="10"/>
      <color theme="1"/>
      <name val="ＭＳ Ｐゴシック"/>
      <family val="3"/>
      <charset val="128"/>
      <scheme val="minor"/>
    </font>
    <font>
      <sz val="12"/>
      <color theme="1"/>
      <name val="ＭＳ 明朝"/>
      <family val="1"/>
      <charset val="128"/>
    </font>
    <font>
      <sz val="10"/>
      <color rgb="FFFF0000"/>
      <name val="ＭＳ Ｐゴシック"/>
      <family val="3"/>
      <charset val="128"/>
      <scheme val="minor"/>
    </font>
    <font>
      <sz val="10.5"/>
      <color rgb="FFFF0000"/>
      <name val="ＭＳ 明朝"/>
      <family val="1"/>
      <charset val="128"/>
    </font>
    <font>
      <sz val="11"/>
      <name val="ＭＳ Ｐゴシック"/>
      <family val="3"/>
      <charset val="128"/>
      <scheme val="minor"/>
    </font>
    <font>
      <sz val="9"/>
      <color theme="1"/>
      <name val="ＭＳ Ｐゴシック"/>
      <family val="3"/>
      <charset val="128"/>
      <scheme val="minor"/>
    </font>
    <font>
      <sz val="9"/>
      <color theme="0"/>
      <name val="ＭＳ 明朝"/>
      <family val="1"/>
      <charset val="128"/>
    </font>
    <font>
      <sz val="11"/>
      <color theme="1"/>
      <name val="Century"/>
      <family val="1"/>
    </font>
    <font>
      <sz val="8"/>
      <color theme="1"/>
      <name val="ＭＳ 明朝"/>
      <family val="1"/>
      <charset val="128"/>
    </font>
    <font>
      <b/>
      <sz val="12"/>
      <color theme="0"/>
      <name val="ＭＳ Ｐゴシック"/>
      <family val="3"/>
      <charset val="128"/>
      <scheme val="minor"/>
    </font>
    <font>
      <b/>
      <sz val="12"/>
      <color theme="1"/>
      <name val="ＭＳ Ｐゴシック"/>
      <family val="3"/>
      <charset val="128"/>
      <scheme val="minor"/>
    </font>
    <font>
      <sz val="9"/>
      <color indexed="8"/>
      <name val="ＭＳ 明朝"/>
      <family val="1"/>
      <charset val="128"/>
    </font>
    <font>
      <sz val="11"/>
      <color theme="1"/>
      <name val="ＭＳ Ｐ明朝"/>
      <family val="1"/>
      <charset val="128"/>
    </font>
    <font>
      <b/>
      <sz val="10.5"/>
      <color theme="1"/>
      <name val="ＭＳ 明朝"/>
      <family val="1"/>
      <charset val="128"/>
    </font>
    <font>
      <sz val="10"/>
      <color rgb="FFFF0000"/>
      <name val="ＭＳ 明朝"/>
      <family val="1"/>
      <charset val="128"/>
    </font>
    <font>
      <sz val="10"/>
      <name val="ＭＳ 明朝"/>
      <family val="1"/>
      <charset val="128"/>
    </font>
    <font>
      <u/>
      <sz val="10"/>
      <color indexed="8"/>
      <name val="ＭＳ 明朝"/>
      <family val="1"/>
      <charset val="128"/>
    </font>
    <font>
      <u/>
      <sz val="10"/>
      <color theme="1"/>
      <name val="ＭＳ 明朝"/>
      <family val="1"/>
      <charset val="128"/>
    </font>
    <font>
      <sz val="10"/>
      <color indexed="10"/>
      <name val="ＭＳ Ｐゴシック"/>
      <family val="3"/>
      <charset val="128"/>
    </font>
    <font>
      <b/>
      <sz val="10"/>
      <color indexed="10"/>
      <name val="ＭＳ Ｐゴシック"/>
      <family val="3"/>
      <charset val="128"/>
    </font>
    <font>
      <sz val="10"/>
      <color indexed="10"/>
      <name val="ＭＳ 明朝"/>
      <family val="1"/>
      <charset val="128"/>
    </font>
    <font>
      <sz val="11"/>
      <color rgb="FF000000"/>
      <name val="ＭＳ Ｐゴシック"/>
      <family val="3"/>
      <charset val="128"/>
      <scheme val="minor"/>
    </font>
    <font>
      <u/>
      <sz val="9"/>
      <color theme="1"/>
      <name val="ＭＳ 明朝"/>
      <family val="1"/>
      <charset val="128"/>
    </font>
    <font>
      <b/>
      <sz val="10"/>
      <color rgb="FFFF0000"/>
      <name val="ＭＳ Ｐゴシック"/>
      <family val="3"/>
      <charset val="128"/>
      <scheme val="minor"/>
    </font>
    <font>
      <sz val="8"/>
      <color indexed="10"/>
      <name val="ＭＳ 明朝"/>
      <family val="3"/>
      <charset val="128"/>
    </font>
    <font>
      <b/>
      <sz val="9"/>
      <color rgb="FFFF0000"/>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8" tint="0.79998168889431442"/>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thin">
        <color indexed="64"/>
      </top>
      <bottom/>
      <diagonal/>
    </border>
    <border>
      <left/>
      <right style="thin">
        <color indexed="64"/>
      </right>
      <top style="hair">
        <color indexed="64"/>
      </top>
      <bottom/>
      <diagonal/>
    </border>
    <border>
      <left/>
      <right style="thin">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cellStyleXfs>
  <cellXfs count="493">
    <xf numFmtId="0" fontId="0" fillId="0" borderId="0" xfId="0">
      <alignment vertical="center"/>
    </xf>
    <xf numFmtId="0" fontId="23" fillId="0" borderId="0" xfId="3" applyFont="1" applyProtection="1">
      <alignment vertical="center"/>
    </xf>
    <xf numFmtId="0" fontId="23" fillId="0" borderId="1" xfId="3" applyFont="1" applyBorder="1" applyProtection="1">
      <alignment vertical="center"/>
    </xf>
    <xf numFmtId="0" fontId="23" fillId="0" borderId="2" xfId="3" applyFont="1" applyBorder="1" applyProtection="1">
      <alignment vertical="center"/>
    </xf>
    <xf numFmtId="0" fontId="23" fillId="0" borderId="3" xfId="3" applyFont="1" applyBorder="1" applyProtection="1">
      <alignment vertical="center"/>
    </xf>
    <xf numFmtId="0" fontId="24" fillId="0" borderId="4" xfId="3" applyFont="1" applyBorder="1" applyAlignment="1" applyProtection="1">
      <alignment vertical="center" wrapText="1"/>
    </xf>
    <xf numFmtId="0" fontId="23" fillId="0" borderId="0" xfId="3" applyFont="1" applyFill="1" applyBorder="1" applyAlignment="1" applyProtection="1">
      <alignment horizontal="left" vertical="center"/>
    </xf>
    <xf numFmtId="0" fontId="24" fillId="0" borderId="0" xfId="3" applyFont="1" applyProtection="1">
      <alignment vertical="center"/>
    </xf>
    <xf numFmtId="0" fontId="25" fillId="0" borderId="0" xfId="0" applyFont="1" applyAlignment="1">
      <alignment horizontal="left" vertical="center" wrapText="1"/>
    </xf>
    <xf numFmtId="0" fontId="26" fillId="0" borderId="0" xfId="0" applyFont="1" applyFill="1" applyAlignment="1">
      <alignment vertical="center" wrapText="1"/>
    </xf>
    <xf numFmtId="0" fontId="27" fillId="2" borderId="5" xfId="0" applyFont="1" applyFill="1" applyBorder="1" applyAlignment="1">
      <alignment horizontal="left" vertical="center" wrapText="1"/>
    </xf>
    <xf numFmtId="0" fontId="25" fillId="2" borderId="5" xfId="3" applyFont="1" applyFill="1" applyBorder="1" applyAlignment="1">
      <alignment horizontal="left" vertical="center" wrapText="1"/>
    </xf>
    <xf numFmtId="0" fontId="24" fillId="0" borderId="0" xfId="3" applyFont="1" applyFill="1" applyBorder="1" applyAlignment="1" applyProtection="1">
      <alignment horizontal="center" vertical="center"/>
    </xf>
    <xf numFmtId="0" fontId="0" fillId="0" borderId="0" xfId="0" applyProtection="1">
      <alignment vertical="center"/>
    </xf>
    <xf numFmtId="0" fontId="28" fillId="0" borderId="0" xfId="0" applyFont="1" applyAlignment="1" applyProtection="1">
      <alignment horizontal="right" vertical="center"/>
    </xf>
    <xf numFmtId="0" fontId="29" fillId="0" borderId="0" xfId="0" applyFont="1" applyAlignment="1" applyProtection="1">
      <alignment horizontal="left" vertical="center"/>
    </xf>
    <xf numFmtId="0" fontId="28" fillId="0" borderId="0" xfId="0" applyFont="1" applyBorder="1" applyAlignment="1" applyProtection="1">
      <alignment horizontal="center" vertical="center" wrapText="1"/>
    </xf>
    <xf numFmtId="0" fontId="28" fillId="0" borderId="0"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4" fillId="0" borderId="6" xfId="0" applyFont="1" applyBorder="1" applyAlignment="1" applyProtection="1">
      <alignment horizontal="left" vertical="center" wrapText="1"/>
    </xf>
    <xf numFmtId="0" fontId="30" fillId="0" borderId="7" xfId="0" applyFont="1" applyBorder="1" applyAlignment="1" applyProtection="1">
      <alignment horizontal="left" vertical="top" wrapText="1"/>
    </xf>
    <xf numFmtId="0" fontId="29" fillId="0" borderId="8" xfId="0" applyFont="1" applyBorder="1" applyAlignment="1" applyProtection="1">
      <alignment horizontal="left" vertical="center" wrapText="1"/>
    </xf>
    <xf numFmtId="0" fontId="31" fillId="0" borderId="0" xfId="0" applyFont="1" applyAlignment="1" applyProtection="1">
      <alignment horizontal="left" vertical="center"/>
    </xf>
    <xf numFmtId="0" fontId="0" fillId="0" borderId="0" xfId="0" applyBorder="1" applyAlignment="1" applyProtection="1">
      <alignment vertical="center"/>
    </xf>
    <xf numFmtId="0" fontId="0" fillId="0" borderId="0" xfId="0" applyFont="1" applyAlignment="1" applyProtection="1">
      <alignment horizontal="left" vertical="center"/>
    </xf>
    <xf numFmtId="0" fontId="21" fillId="0" borderId="0" xfId="0" applyFont="1" applyAlignment="1" applyProtection="1">
      <alignment horizontal="left" vertical="center" shrinkToFit="1"/>
    </xf>
    <xf numFmtId="0" fontId="32" fillId="0" borderId="9" xfId="0" applyFont="1" applyBorder="1" applyAlignment="1" applyProtection="1">
      <alignment horizontal="center" vertical="center" shrinkToFit="1"/>
    </xf>
    <xf numFmtId="0" fontId="33" fillId="0" borderId="0" xfId="0" applyFont="1" applyAlignment="1" applyProtection="1">
      <alignment horizontal="left" vertical="center" shrinkToFit="1"/>
    </xf>
    <xf numFmtId="0" fontId="21" fillId="0" borderId="0" xfId="0" applyFont="1" applyAlignment="1" applyProtection="1">
      <alignment vertical="center" shrinkToFit="1"/>
    </xf>
    <xf numFmtId="0" fontId="0" fillId="3" borderId="10" xfId="0" applyFill="1" applyBorder="1" applyAlignment="1" applyProtection="1">
      <alignment vertical="center" wrapText="1"/>
      <protection locked="0"/>
    </xf>
    <xf numFmtId="0" fontId="0" fillId="3" borderId="10" xfId="0" applyFill="1" applyBorder="1" applyAlignment="1" applyProtection="1">
      <alignment vertical="center"/>
      <protection locked="0"/>
    </xf>
    <xf numFmtId="0" fontId="24" fillId="0" borderId="0" xfId="0" applyFont="1" applyAlignment="1" applyProtection="1">
      <alignment horizontal="right" vertical="center"/>
    </xf>
    <xf numFmtId="0" fontId="18" fillId="0" borderId="0" xfId="3" applyProtection="1">
      <alignment vertical="center"/>
    </xf>
    <xf numFmtId="0" fontId="24" fillId="0" borderId="12" xfId="0" applyFont="1" applyBorder="1" applyAlignment="1" applyProtection="1">
      <alignment horizontal="left" vertical="center" wrapText="1"/>
    </xf>
    <xf numFmtId="0" fontId="24" fillId="0" borderId="12" xfId="0" applyFont="1" applyBorder="1" applyAlignment="1" applyProtection="1">
      <alignment vertical="center" wrapText="1"/>
    </xf>
    <xf numFmtId="0" fontId="29" fillId="0" borderId="13" xfId="0" applyFont="1" applyBorder="1" applyAlignment="1" applyProtection="1">
      <alignment horizontal="left" vertical="center" wrapText="1"/>
    </xf>
    <xf numFmtId="0" fontId="30" fillId="0" borderId="14" xfId="0" applyFont="1" applyBorder="1" applyAlignment="1" applyProtection="1">
      <alignment horizontal="left" vertical="top" wrapText="1"/>
    </xf>
    <xf numFmtId="0" fontId="24" fillId="0" borderId="0" xfId="0" applyFont="1" applyBorder="1" applyAlignment="1" applyProtection="1">
      <alignment horizontal="center" vertical="center"/>
    </xf>
    <xf numFmtId="0" fontId="29" fillId="0" borderId="14" xfId="0" applyFont="1" applyBorder="1" applyAlignment="1" applyProtection="1">
      <alignment horizontal="left" vertical="center" wrapText="1"/>
    </xf>
    <xf numFmtId="0" fontId="29" fillId="0" borderId="15" xfId="0" applyFont="1" applyBorder="1" applyAlignment="1" applyProtection="1">
      <alignment vertical="center" wrapText="1"/>
    </xf>
    <xf numFmtId="0" fontId="24" fillId="0" borderId="0" xfId="0" applyFont="1" applyBorder="1" applyAlignment="1" applyProtection="1">
      <alignment vertical="center" wrapText="1"/>
    </xf>
    <xf numFmtId="0" fontId="30" fillId="0" borderId="0" xfId="0" applyFont="1" applyBorder="1" applyAlignment="1" applyProtection="1">
      <alignment horizontal="left" vertical="center" wrapText="1"/>
    </xf>
    <xf numFmtId="0" fontId="24" fillId="0" borderId="15" xfId="3" applyFont="1" applyFill="1" applyBorder="1" applyAlignment="1" applyProtection="1">
      <alignment vertical="center"/>
    </xf>
    <xf numFmtId="0" fontId="30" fillId="0" borderId="16" xfId="0" applyFont="1" applyBorder="1" applyAlignment="1" applyProtection="1">
      <alignment horizontal="left" vertical="top" wrapText="1"/>
    </xf>
    <xf numFmtId="0" fontId="24" fillId="0" borderId="17" xfId="0" applyFont="1" applyBorder="1" applyAlignment="1" applyProtection="1">
      <alignment horizontal="left" vertical="center" wrapText="1"/>
    </xf>
    <xf numFmtId="0" fontId="24" fillId="0" borderId="17" xfId="0" applyFont="1" applyBorder="1" applyAlignment="1" applyProtection="1">
      <alignment vertical="center" wrapText="1"/>
    </xf>
    <xf numFmtId="0" fontId="6" fillId="0" borderId="0" xfId="0" applyFont="1" applyFill="1" applyBorder="1" applyAlignment="1" applyProtection="1">
      <alignment vertical="center" shrinkToFit="1"/>
    </xf>
    <xf numFmtId="0" fontId="18" fillId="3" borderId="10" xfId="3" applyFill="1" applyBorder="1" applyAlignment="1" applyProtection="1">
      <alignment horizontal="center" vertical="center" wrapText="1"/>
      <protection locked="0"/>
    </xf>
    <xf numFmtId="0" fontId="27" fillId="0" borderId="18" xfId="0" applyFont="1" applyBorder="1" applyAlignment="1" applyProtection="1">
      <alignment horizontal="center" vertical="center" wrapText="1" shrinkToFit="1"/>
    </xf>
    <xf numFmtId="0" fontId="27" fillId="0" borderId="18" xfId="0" applyFont="1" applyBorder="1" applyAlignment="1" applyProtection="1">
      <alignment horizontal="left" vertical="center" shrinkToFit="1"/>
    </xf>
    <xf numFmtId="0" fontId="0" fillId="0" borderId="19" xfId="0" applyBorder="1" applyAlignment="1" applyProtection="1">
      <alignment horizontal="center" vertical="center"/>
    </xf>
    <xf numFmtId="0" fontId="18" fillId="0" borderId="19" xfId="3" applyFont="1" applyBorder="1" applyAlignment="1" applyProtection="1">
      <alignment horizontal="right" vertical="center"/>
    </xf>
    <xf numFmtId="0" fontId="18" fillId="0" borderId="19" xfId="3" applyFont="1" applyBorder="1" applyProtection="1">
      <alignment vertical="center"/>
    </xf>
    <xf numFmtId="0" fontId="30" fillId="0" borderId="6" xfId="0" applyFont="1" applyBorder="1" applyAlignment="1" applyProtection="1">
      <alignment vertical="center" wrapText="1" shrinkToFit="1"/>
    </xf>
    <xf numFmtId="179" fontId="18" fillId="0" borderId="19" xfId="3" applyNumberFormat="1" applyBorder="1" applyAlignment="1" applyProtection="1">
      <alignment horizontal="center" vertical="center"/>
    </xf>
    <xf numFmtId="0" fontId="32" fillId="0" borderId="18" xfId="0" applyFont="1" applyBorder="1" applyAlignment="1" applyProtection="1">
      <alignment horizontal="center" vertical="center" shrinkToFit="1"/>
    </xf>
    <xf numFmtId="0" fontId="21" fillId="0" borderId="0" xfId="0" applyFont="1" applyAlignment="1" applyProtection="1">
      <alignment horizontal="center" vertical="center" shrinkToFit="1"/>
    </xf>
    <xf numFmtId="0" fontId="0" fillId="0" borderId="0" xfId="0" applyBorder="1">
      <alignment vertical="center"/>
    </xf>
    <xf numFmtId="0" fontId="0" fillId="0" borderId="0" xfId="0" applyBorder="1" applyProtection="1">
      <alignment vertical="center"/>
    </xf>
    <xf numFmtId="0" fontId="18" fillId="0" borderId="0" xfId="3" applyBorder="1" applyProtection="1">
      <alignment vertical="center"/>
    </xf>
    <xf numFmtId="0" fontId="29" fillId="0" borderId="20" xfId="0" applyFont="1" applyBorder="1" applyAlignment="1" applyProtection="1">
      <alignment horizontal="left" vertical="center" wrapText="1"/>
    </xf>
    <xf numFmtId="0" fontId="30" fillId="0" borderId="21" xfId="0" applyFont="1" applyBorder="1" applyAlignment="1" applyProtection="1">
      <alignment horizontal="left" vertical="top" wrapText="1"/>
    </xf>
    <xf numFmtId="0" fontId="30" fillId="0" borderId="19" xfId="0" applyFont="1" applyBorder="1" applyAlignment="1" applyProtection="1">
      <alignment horizontal="left" vertical="top" wrapText="1"/>
    </xf>
    <xf numFmtId="0" fontId="0" fillId="0" borderId="22" xfId="0" applyBorder="1" applyAlignment="1" applyProtection="1">
      <alignment horizontal="left" vertical="center"/>
    </xf>
    <xf numFmtId="0" fontId="0" fillId="0" borderId="23" xfId="0" applyBorder="1" applyAlignment="1" applyProtection="1">
      <alignment horizontal="left" vertical="center"/>
    </xf>
    <xf numFmtId="0" fontId="0" fillId="0" borderId="0" xfId="0" applyBorder="1" applyAlignment="1" applyProtection="1">
      <alignment horizontal="left" vertical="center"/>
    </xf>
    <xf numFmtId="0" fontId="30" fillId="0" borderId="6" xfId="0" applyFont="1" applyBorder="1" applyAlignment="1" applyProtection="1">
      <alignment horizontal="left" vertical="top" wrapText="1"/>
    </xf>
    <xf numFmtId="0" fontId="0" fillId="0" borderId="24" xfId="0" applyBorder="1" applyAlignment="1" applyProtection="1">
      <alignment horizontal="left" vertical="center"/>
    </xf>
    <xf numFmtId="0" fontId="29" fillId="0" borderId="25" xfId="0" applyFont="1" applyBorder="1" applyAlignment="1" applyProtection="1">
      <alignment vertical="center" textRotation="255" wrapText="1"/>
    </xf>
    <xf numFmtId="0" fontId="32" fillId="0" borderId="0" xfId="0" applyFont="1" applyBorder="1" applyAlignment="1" applyProtection="1">
      <alignment horizontal="center" vertical="center" shrinkToFit="1"/>
    </xf>
    <xf numFmtId="0" fontId="29" fillId="0" borderId="0" xfId="0" applyFont="1" applyBorder="1" applyAlignment="1" applyProtection="1">
      <alignment horizontal="left" vertical="center"/>
    </xf>
    <xf numFmtId="0" fontId="36" fillId="0" borderId="0" xfId="0" applyFont="1" applyBorder="1" applyAlignment="1" applyProtection="1">
      <alignment horizontal="center" vertical="center" shrinkToFit="1"/>
    </xf>
    <xf numFmtId="0" fontId="16" fillId="0" borderId="18" xfId="0" applyFont="1" applyBorder="1" applyAlignment="1" applyProtection="1">
      <alignment horizontal="center" vertical="center" wrapText="1" shrinkToFit="1"/>
    </xf>
    <xf numFmtId="55" fontId="23" fillId="0" borderId="0" xfId="3" applyNumberFormat="1" applyFont="1" applyFill="1" applyBorder="1" applyAlignment="1" applyProtection="1">
      <alignment horizontal="center" vertical="center" wrapText="1"/>
    </xf>
    <xf numFmtId="0" fontId="29" fillId="0" borderId="26" xfId="0" applyFont="1" applyBorder="1" applyAlignment="1" applyProtection="1">
      <alignment horizontal="left" vertical="center"/>
    </xf>
    <xf numFmtId="0" fontId="0" fillId="0" borderId="27" xfId="0" applyBorder="1" applyAlignment="1" applyProtection="1">
      <alignment horizontal="left" vertical="center"/>
    </xf>
    <xf numFmtId="0" fontId="0" fillId="0" borderId="26" xfId="0" applyBorder="1" applyProtection="1">
      <alignment vertical="center"/>
    </xf>
    <xf numFmtId="0" fontId="38" fillId="0" borderId="26" xfId="0" applyFont="1" applyBorder="1" applyAlignment="1" applyProtection="1">
      <alignment horizontal="left" vertical="center"/>
    </xf>
    <xf numFmtId="0" fontId="0" fillId="0" borderId="28" xfId="0" applyBorder="1" applyProtection="1">
      <alignment vertical="center"/>
    </xf>
    <xf numFmtId="0" fontId="0" fillId="0" borderId="29" xfId="0" applyBorder="1" applyAlignment="1" applyProtection="1">
      <alignment horizontal="left" vertical="center"/>
    </xf>
    <xf numFmtId="0" fontId="0" fillId="0" borderId="30" xfId="0" applyBorder="1" applyAlignment="1" applyProtection="1">
      <alignment horizontal="left" vertical="center"/>
    </xf>
    <xf numFmtId="0" fontId="11" fillId="0" borderId="0" xfId="0" applyFont="1" applyBorder="1" applyAlignment="1" applyProtection="1">
      <alignment horizontal="center" vertical="center" wrapText="1" shrinkToFit="1"/>
    </xf>
    <xf numFmtId="0" fontId="27" fillId="0" borderId="0" xfId="0" applyFont="1" applyBorder="1" applyAlignment="1" applyProtection="1">
      <alignment horizontal="center" vertical="center" wrapText="1" shrinkToFit="1"/>
    </xf>
    <xf numFmtId="0" fontId="0" fillId="0" borderId="0" xfId="0" applyAlignment="1" applyProtection="1">
      <alignment horizontal="left" vertical="center"/>
    </xf>
    <xf numFmtId="0" fontId="29" fillId="0" borderId="22"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32" fillId="0" borderId="31" xfId="0" applyFont="1" applyBorder="1" applyAlignment="1" applyProtection="1">
      <alignment horizontal="center" vertical="center" shrinkToFit="1"/>
    </xf>
    <xf numFmtId="0" fontId="0" fillId="0" borderId="10" xfId="0" applyFill="1" applyBorder="1" applyAlignment="1" applyProtection="1">
      <alignment horizontal="center" vertical="center"/>
    </xf>
    <xf numFmtId="0" fontId="39" fillId="0" borderId="0" xfId="3" applyFont="1" applyAlignment="1" applyProtection="1">
      <alignment horizontal="center" vertical="center" wrapText="1"/>
    </xf>
    <xf numFmtId="0" fontId="0" fillId="3" borderId="10" xfId="0" applyNumberFormat="1" applyFill="1" applyBorder="1" applyAlignment="1" applyProtection="1">
      <alignment horizontal="left" vertical="center"/>
      <protection locked="0"/>
    </xf>
    <xf numFmtId="0" fontId="29" fillId="0" borderId="32" xfId="0" applyFont="1" applyBorder="1" applyAlignment="1" applyProtection="1">
      <alignment horizontal="left" vertical="center" wrapText="1"/>
    </xf>
    <xf numFmtId="0" fontId="23" fillId="0" borderId="15" xfId="3" applyFont="1" applyFill="1" applyBorder="1" applyAlignment="1" applyProtection="1">
      <alignment vertical="center" wrapText="1"/>
    </xf>
    <xf numFmtId="0" fontId="23" fillId="0" borderId="15" xfId="3" applyFont="1" applyFill="1" applyBorder="1" applyAlignment="1" applyProtection="1">
      <alignment vertical="center"/>
    </xf>
    <xf numFmtId="0" fontId="30" fillId="0" borderId="33" xfId="3" applyFont="1" applyBorder="1" applyAlignment="1" applyProtection="1">
      <alignment horizontal="center" vertical="center" wrapText="1"/>
    </xf>
    <xf numFmtId="0" fontId="29" fillId="0" borderId="23" xfId="0" applyFont="1" applyBorder="1" applyAlignment="1" applyProtection="1">
      <alignment vertical="center" wrapText="1"/>
    </xf>
    <xf numFmtId="0" fontId="25" fillId="2" borderId="10"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4" fillId="0" borderId="37" xfId="0" applyFont="1" applyBorder="1" applyAlignment="1" applyProtection="1">
      <alignment horizontal="center" vertical="center" wrapText="1"/>
    </xf>
    <xf numFmtId="0" fontId="24" fillId="0" borderId="8" xfId="0" applyFont="1" applyBorder="1" applyAlignment="1" applyProtection="1">
      <alignment horizontal="center" vertical="center" wrapText="1"/>
    </xf>
    <xf numFmtId="0" fontId="23" fillId="0" borderId="38" xfId="3" applyFont="1" applyBorder="1" applyAlignment="1" applyProtection="1">
      <alignment vertical="center" wrapText="1"/>
    </xf>
    <xf numFmtId="0" fontId="18" fillId="0" borderId="0" xfId="3" applyFont="1" applyProtection="1">
      <alignment vertical="center"/>
    </xf>
    <xf numFmtId="0" fontId="30" fillId="0" borderId="39" xfId="0" applyFont="1" applyBorder="1" applyAlignment="1" applyProtection="1">
      <alignment horizontal="left" vertical="top" wrapText="1"/>
    </xf>
    <xf numFmtId="0" fontId="24" fillId="0" borderId="40" xfId="0" applyFont="1" applyBorder="1" applyAlignment="1" applyProtection="1">
      <alignment horizontal="left" vertical="center" wrapText="1"/>
    </xf>
    <xf numFmtId="0" fontId="24" fillId="0" borderId="40" xfId="0" applyFont="1" applyBorder="1" applyAlignment="1" applyProtection="1">
      <alignment vertical="center" wrapText="1"/>
    </xf>
    <xf numFmtId="0" fontId="30" fillId="0" borderId="40" xfId="0" applyFont="1" applyBorder="1" applyAlignment="1" applyProtection="1">
      <alignment horizontal="left" vertical="center" wrapText="1"/>
    </xf>
    <xf numFmtId="0" fontId="29" fillId="0" borderId="41" xfId="0" applyFont="1" applyBorder="1" applyAlignment="1" applyProtection="1">
      <alignment horizontal="left" vertical="center" wrapText="1"/>
    </xf>
    <xf numFmtId="0" fontId="29" fillId="0" borderId="42" xfId="0" applyFont="1" applyBorder="1" applyAlignment="1" applyProtection="1">
      <alignment horizontal="left" vertical="center" wrapText="1"/>
    </xf>
    <xf numFmtId="0" fontId="30" fillId="0" borderId="0" xfId="0" applyFont="1" applyBorder="1" applyAlignment="1" applyProtection="1">
      <alignment horizontal="left" vertical="top" wrapText="1"/>
    </xf>
    <xf numFmtId="55" fontId="24" fillId="0" borderId="0" xfId="3" applyNumberFormat="1" applyFont="1" applyFill="1" applyBorder="1" applyAlignment="1" applyProtection="1">
      <alignment horizontal="center" vertical="center"/>
    </xf>
    <xf numFmtId="0" fontId="27" fillId="2" borderId="5" xfId="0" applyFont="1" applyFill="1" applyBorder="1" applyAlignment="1">
      <alignment horizontal="center" vertical="center" wrapText="1"/>
    </xf>
    <xf numFmtId="0" fontId="37" fillId="0" borderId="46" xfId="0" applyFont="1" applyFill="1" applyBorder="1" applyAlignment="1" applyProtection="1">
      <alignment horizontal="center" vertical="center" wrapText="1"/>
    </xf>
    <xf numFmtId="180" fontId="37" fillId="0" borderId="1" xfId="0" applyNumberFormat="1" applyFont="1" applyFill="1" applyBorder="1" applyAlignment="1" applyProtection="1">
      <alignment vertical="center" wrapText="1"/>
    </xf>
    <xf numFmtId="0" fontId="26" fillId="0" borderId="46" xfId="0" applyFont="1" applyFill="1" applyBorder="1" applyAlignment="1">
      <alignment horizontal="center" vertical="center" wrapText="1"/>
    </xf>
    <xf numFmtId="181" fontId="0" fillId="0" borderId="0" xfId="0" applyNumberFormat="1" applyBorder="1">
      <alignment vertical="center"/>
    </xf>
    <xf numFmtId="181" fontId="0" fillId="0" borderId="0" xfId="0" applyNumberFormat="1">
      <alignment vertical="center"/>
    </xf>
    <xf numFmtId="181" fontId="26" fillId="0" borderId="10" xfId="0" applyNumberFormat="1" applyFont="1" applyFill="1" applyBorder="1" applyAlignment="1">
      <alignment horizontal="center" vertical="center" wrapText="1"/>
    </xf>
    <xf numFmtId="181" fontId="25" fillId="2" borderId="10" xfId="0" applyNumberFormat="1"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47" xfId="0" applyFont="1" applyFill="1" applyBorder="1" applyAlignment="1">
      <alignment horizontal="center" vertical="center" wrapText="1"/>
    </xf>
    <xf numFmtId="176" fontId="26" fillId="0" borderId="1" xfId="0" applyNumberFormat="1" applyFont="1" applyFill="1" applyBorder="1" applyAlignment="1">
      <alignment horizontal="left" vertical="center" wrapText="1"/>
    </xf>
    <xf numFmtId="0" fontId="26" fillId="0" borderId="10" xfId="0" applyFont="1" applyFill="1" applyBorder="1" applyAlignment="1">
      <alignment horizontal="left" vertical="center" wrapText="1"/>
    </xf>
    <xf numFmtId="55" fontId="26" fillId="0" borderId="10" xfId="0" applyNumberFormat="1" applyFont="1" applyFill="1" applyBorder="1" applyAlignment="1">
      <alignment horizontal="left" vertical="center" wrapText="1"/>
    </xf>
    <xf numFmtId="0" fontId="26" fillId="0" borderId="36" xfId="0" applyNumberFormat="1" applyFont="1" applyFill="1" applyBorder="1" applyAlignment="1">
      <alignment horizontal="left" vertical="center" wrapText="1"/>
    </xf>
    <xf numFmtId="0" fontId="37" fillId="0" borderId="10" xfId="0" applyFont="1" applyFill="1" applyBorder="1" applyAlignment="1" applyProtection="1">
      <alignment horizontal="left" vertical="center" wrapText="1"/>
    </xf>
    <xf numFmtId="0" fontId="37" fillId="0" borderId="10" xfId="0" applyNumberFormat="1" applyFont="1" applyFill="1" applyBorder="1" applyAlignment="1" applyProtection="1">
      <alignment horizontal="left" vertical="center" wrapText="1"/>
    </xf>
    <xf numFmtId="0" fontId="16" fillId="0" borderId="48" xfId="0" applyFont="1" applyBorder="1" applyAlignment="1" applyProtection="1">
      <alignment horizontal="center" vertical="center" wrapText="1" shrinkToFit="1"/>
    </xf>
    <xf numFmtId="182" fontId="37" fillId="0" borderId="1" xfId="0" applyNumberFormat="1" applyFont="1" applyFill="1" applyBorder="1" applyAlignment="1" applyProtection="1">
      <alignment vertical="center" wrapText="1"/>
    </xf>
    <xf numFmtId="0" fontId="0" fillId="0" borderId="10" xfId="0" applyFill="1" applyBorder="1" applyAlignment="1" applyProtection="1">
      <alignment horizontal="left" vertical="center"/>
    </xf>
    <xf numFmtId="0" fontId="14" fillId="0" borderId="26" xfId="0" applyFont="1" applyBorder="1" applyAlignment="1" applyProtection="1">
      <alignment horizontal="left" vertical="center"/>
    </xf>
    <xf numFmtId="183" fontId="18" fillId="3" borderId="10" xfId="2" applyNumberFormat="1" applyFont="1" applyFill="1" applyBorder="1" applyAlignment="1" applyProtection="1">
      <alignment horizontal="center" vertical="center"/>
      <protection locked="0"/>
    </xf>
    <xf numFmtId="0" fontId="29" fillId="0" borderId="50" xfId="0" applyFont="1" applyBorder="1" applyAlignment="1" applyProtection="1">
      <alignment horizontal="distributed" vertical="center" wrapText="1" justifyLastLine="1"/>
    </xf>
    <xf numFmtId="0" fontId="29" fillId="0" borderId="2" xfId="0" applyFont="1" applyBorder="1" applyAlignment="1" applyProtection="1">
      <alignment horizontal="distributed" vertical="center" wrapText="1" justifyLastLine="1"/>
    </xf>
    <xf numFmtId="0" fontId="29" fillId="0" borderId="0" xfId="0" applyFont="1" applyBorder="1" applyAlignment="1" applyProtection="1">
      <alignment vertical="center" wrapText="1"/>
    </xf>
    <xf numFmtId="0" fontId="29" fillId="0" borderId="4" xfId="0" applyFont="1" applyBorder="1" applyAlignment="1" applyProtection="1">
      <alignment vertical="center" wrapText="1"/>
    </xf>
    <xf numFmtId="0" fontId="29" fillId="0" borderId="44" xfId="0" applyFont="1" applyBorder="1" applyAlignment="1" applyProtection="1">
      <alignment vertical="center" wrapText="1"/>
    </xf>
    <xf numFmtId="0" fontId="29" fillId="0" borderId="0" xfId="0" applyFont="1" applyBorder="1" applyAlignment="1" applyProtection="1">
      <alignment horizontal="distributed" vertical="center" wrapText="1" justifyLastLine="1"/>
    </xf>
    <xf numFmtId="176" fontId="23" fillId="0" borderId="0" xfId="0" applyNumberFormat="1" applyFont="1" applyBorder="1" applyAlignment="1" applyProtection="1">
      <alignment horizontal="right" vertical="center"/>
    </xf>
    <xf numFmtId="0" fontId="0" fillId="0" borderId="6" xfId="0" applyBorder="1" applyAlignment="1" applyProtection="1">
      <alignment horizontal="left" vertical="center" shrinkToFit="1"/>
    </xf>
    <xf numFmtId="0" fontId="30" fillId="0" borderId="6" xfId="0" applyFont="1" applyBorder="1" applyAlignment="1" applyProtection="1">
      <alignment horizontal="left" vertical="center" shrinkToFit="1"/>
    </xf>
    <xf numFmtId="0" fontId="23" fillId="0" borderId="6" xfId="0" applyFont="1" applyBorder="1" applyAlignment="1" applyProtection="1">
      <alignment horizontal="left" vertical="center"/>
    </xf>
    <xf numFmtId="0" fontId="0" fillId="0" borderId="6" xfId="0" applyBorder="1" applyProtection="1">
      <alignment vertical="center"/>
    </xf>
    <xf numFmtId="0" fontId="23" fillId="0" borderId="6" xfId="0" applyFont="1" applyBorder="1" applyProtection="1">
      <alignment vertical="center"/>
    </xf>
    <xf numFmtId="0" fontId="0" fillId="0" borderId="6" xfId="0" applyBorder="1" applyAlignment="1" applyProtection="1">
      <alignment horizontal="left" vertical="center"/>
    </xf>
    <xf numFmtId="0" fontId="30" fillId="0" borderId="6" xfId="0" applyFont="1" applyBorder="1" applyAlignment="1" applyProtection="1">
      <alignment horizontal="left" vertical="center"/>
    </xf>
    <xf numFmtId="0" fontId="23" fillId="0" borderId="6" xfId="0" applyFont="1" applyBorder="1" applyAlignment="1" applyProtection="1">
      <alignment horizontal="center" vertical="center"/>
    </xf>
    <xf numFmtId="0" fontId="23" fillId="0" borderId="6" xfId="0" applyFont="1" applyBorder="1" applyAlignment="1" applyProtection="1">
      <alignment vertical="center"/>
    </xf>
    <xf numFmtId="184" fontId="23" fillId="0" borderId="0" xfId="0" applyNumberFormat="1" applyFont="1" applyBorder="1" applyAlignment="1" applyProtection="1">
      <alignment vertical="center"/>
    </xf>
    <xf numFmtId="0" fontId="30" fillId="0" borderId="22" xfId="0" applyFont="1" applyBorder="1" applyAlignment="1" applyProtection="1">
      <alignment vertical="top"/>
    </xf>
    <xf numFmtId="185" fontId="29" fillId="0" borderId="19" xfId="0" applyNumberFormat="1" applyFont="1" applyBorder="1" applyAlignment="1" applyProtection="1">
      <alignment horizontal="center" vertical="center" wrapText="1"/>
    </xf>
    <xf numFmtId="0" fontId="24" fillId="0" borderId="14" xfId="3" applyFont="1" applyFill="1" applyBorder="1" applyAlignment="1" applyProtection="1">
      <alignment vertical="center"/>
    </xf>
    <xf numFmtId="0" fontId="20" fillId="0" borderId="0" xfId="1" applyFill="1" applyBorder="1" applyAlignment="1" applyProtection="1">
      <alignment vertical="center"/>
    </xf>
    <xf numFmtId="0" fontId="20" fillId="0" borderId="0" xfId="1" applyFill="1" applyBorder="1" applyProtection="1">
      <alignment vertical="center"/>
    </xf>
    <xf numFmtId="0" fontId="0" fillId="0" borderId="0" xfId="0" applyFill="1" applyBorder="1" applyAlignment="1" applyProtection="1">
      <alignment horizontal="left" vertical="center"/>
    </xf>
    <xf numFmtId="0" fontId="21" fillId="0" borderId="0" xfId="0" applyFont="1" applyFill="1" applyAlignment="1" applyProtection="1">
      <alignment horizontal="left" vertical="center" shrinkToFit="1"/>
    </xf>
    <xf numFmtId="0" fontId="42" fillId="0" borderId="0" xfId="0" applyFont="1" applyFill="1" applyBorder="1" applyProtection="1">
      <alignment vertical="center"/>
    </xf>
    <xf numFmtId="0" fontId="0" fillId="0" borderId="0" xfId="0" applyFill="1" applyBorder="1" applyProtection="1">
      <alignment vertical="center"/>
    </xf>
    <xf numFmtId="0" fontId="21" fillId="0" borderId="0" xfId="0" applyFont="1" applyFill="1" applyAlignment="1" applyProtection="1">
      <alignment vertical="center" shrinkToFit="1"/>
    </xf>
    <xf numFmtId="186" fontId="29" fillId="0" borderId="22" xfId="0" applyNumberFormat="1" applyFont="1" applyBorder="1" applyAlignment="1" applyProtection="1">
      <alignment horizontal="center" vertical="center" wrapText="1"/>
    </xf>
    <xf numFmtId="186" fontId="29" fillId="0" borderId="0" xfId="0" applyNumberFormat="1" applyFont="1" applyBorder="1" applyAlignment="1" applyProtection="1">
      <alignment horizontal="center" vertical="center" wrapText="1"/>
    </xf>
    <xf numFmtId="0" fontId="43" fillId="0" borderId="0" xfId="0" applyFont="1" applyAlignment="1" applyProtection="1">
      <alignment vertical="center" wrapText="1"/>
    </xf>
    <xf numFmtId="0" fontId="43" fillId="0" borderId="0" xfId="0" applyFont="1" applyFill="1" applyAlignment="1" applyProtection="1">
      <alignment vertical="center" wrapText="1"/>
    </xf>
    <xf numFmtId="0" fontId="35" fillId="4" borderId="0" xfId="0" applyFont="1" applyFill="1" applyAlignment="1" applyProtection="1">
      <alignment horizontal="center" vertical="center"/>
    </xf>
    <xf numFmtId="0" fontId="0" fillId="3" borderId="10" xfId="3" applyFont="1" applyFill="1" applyBorder="1" applyProtection="1">
      <alignment vertical="center"/>
      <protection locked="0"/>
    </xf>
    <xf numFmtId="0" fontId="23" fillId="0" borderId="2" xfId="0" applyFont="1" applyBorder="1" applyProtection="1">
      <alignment vertical="center"/>
    </xf>
    <xf numFmtId="0" fontId="23" fillId="0" borderId="19" xfId="0" applyFont="1" applyBorder="1" applyProtection="1">
      <alignment vertical="center"/>
    </xf>
    <xf numFmtId="0" fontId="29" fillId="0" borderId="6" xfId="0" applyFont="1" applyBorder="1" applyAlignment="1" applyProtection="1">
      <alignment vertical="center" textRotation="255" wrapText="1"/>
    </xf>
    <xf numFmtId="0" fontId="38" fillId="0" borderId="0" xfId="0" applyFont="1" applyBorder="1" applyAlignment="1" applyProtection="1">
      <alignment horizontal="left" vertical="center"/>
    </xf>
    <xf numFmtId="0" fontId="0" fillId="0" borderId="29" xfId="0" applyBorder="1" applyProtection="1">
      <alignment vertical="center"/>
    </xf>
    <xf numFmtId="0" fontId="24" fillId="0" borderId="69" xfId="0" applyFont="1" applyBorder="1" applyAlignment="1" applyProtection="1">
      <alignment vertical="center" textRotation="255" wrapText="1"/>
    </xf>
    <xf numFmtId="0" fontId="24" fillId="0" borderId="72" xfId="0" applyFont="1" applyBorder="1" applyAlignment="1" applyProtection="1">
      <alignment vertical="center" textRotation="255" wrapText="1"/>
    </xf>
    <xf numFmtId="0" fontId="29" fillId="0" borderId="6" xfId="0" applyFont="1" applyBorder="1" applyAlignment="1" applyProtection="1">
      <alignment horizontal="distributed" vertical="center" wrapText="1" justifyLastLine="1"/>
    </xf>
    <xf numFmtId="0" fontId="29" fillId="0" borderId="17" xfId="0" applyFont="1" applyBorder="1" applyAlignment="1" applyProtection="1">
      <alignment horizontal="distributed" vertical="center" wrapText="1" justifyLastLine="1"/>
    </xf>
    <xf numFmtId="0" fontId="29" fillId="0" borderId="73" xfId="0" applyFont="1" applyBorder="1" applyAlignment="1" applyProtection="1">
      <alignment horizontal="distributed" vertical="center" wrapText="1" justifyLastLine="1"/>
    </xf>
    <xf numFmtId="0" fontId="29" fillId="0" borderId="25" xfId="0" applyFont="1" applyBorder="1" applyAlignment="1" applyProtection="1">
      <alignment horizontal="distributed" vertical="center" wrapText="1" justifyLastLine="1"/>
    </xf>
    <xf numFmtId="0" fontId="29" fillId="0" borderId="14" xfId="0" applyFont="1" applyBorder="1" applyAlignment="1" applyProtection="1">
      <alignment horizontal="distributed" vertical="center" wrapText="1" justifyLastLine="1"/>
    </xf>
    <xf numFmtId="0" fontId="29" fillId="0" borderId="16" xfId="0" applyFont="1" applyBorder="1" applyAlignment="1" applyProtection="1">
      <alignment horizontal="distributed" vertical="center" wrapText="1" justifyLastLine="1"/>
    </xf>
    <xf numFmtId="0" fontId="23" fillId="0" borderId="0" xfId="0" applyFont="1" applyAlignment="1" applyProtection="1">
      <alignment horizontal="left"/>
    </xf>
    <xf numFmtId="0" fontId="0" fillId="0" borderId="0" xfId="0" applyAlignment="1" applyProtection="1">
      <alignment horizontal="left"/>
    </xf>
    <xf numFmtId="0" fontId="21" fillId="0" borderId="0" xfId="0" applyFont="1" applyAlignment="1" applyProtection="1">
      <alignment horizontal="left" shrinkToFit="1"/>
    </xf>
    <xf numFmtId="184" fontId="38" fillId="0" borderId="0" xfId="0" applyNumberFormat="1" applyFont="1" applyBorder="1" applyAlignment="1" applyProtection="1">
      <alignment vertical="center"/>
    </xf>
    <xf numFmtId="184" fontId="38" fillId="0" borderId="0" xfId="0" applyNumberFormat="1" applyFont="1" applyBorder="1" applyAlignment="1" applyProtection="1">
      <alignment horizontal="center" vertical="center"/>
    </xf>
    <xf numFmtId="0" fontId="14" fillId="0" borderId="19" xfId="0" applyFont="1" applyBorder="1" applyAlignment="1" applyProtection="1">
      <alignment horizontal="left" vertical="center"/>
    </xf>
    <xf numFmtId="0" fontId="0" fillId="0" borderId="19" xfId="0" applyBorder="1" applyAlignment="1" applyProtection="1">
      <alignment horizontal="left" vertical="center"/>
    </xf>
    <xf numFmtId="0" fontId="0" fillId="0" borderId="2" xfId="0" applyBorder="1" applyAlignment="1" applyProtection="1">
      <alignment horizontal="left" vertical="center"/>
    </xf>
    <xf numFmtId="0" fontId="49" fillId="0" borderId="2" xfId="0" applyFont="1" applyBorder="1" applyProtection="1">
      <alignment vertical="center"/>
    </xf>
    <xf numFmtId="0" fontId="24" fillId="0" borderId="0" xfId="3" applyFont="1" applyBorder="1" applyAlignment="1" applyProtection="1">
      <alignment vertical="center" shrinkToFit="1"/>
    </xf>
    <xf numFmtId="0" fontId="24" fillId="0" borderId="0" xfId="3" applyFont="1" applyBorder="1" applyAlignment="1" applyProtection="1">
      <alignment horizontal="left" vertical="top"/>
    </xf>
    <xf numFmtId="0" fontId="23" fillId="0" borderId="15" xfId="3" applyFont="1" applyFill="1" applyBorder="1" applyAlignment="1" applyProtection="1">
      <alignment vertical="top" wrapText="1"/>
    </xf>
    <xf numFmtId="0" fontId="15" fillId="0" borderId="15" xfId="3" applyFont="1" applyBorder="1" applyAlignment="1" applyProtection="1">
      <alignment horizontal="left" vertical="top" wrapText="1"/>
    </xf>
    <xf numFmtId="0" fontId="24" fillId="0" borderId="0" xfId="3" applyFont="1" applyBorder="1" applyAlignment="1" applyProtection="1">
      <alignment vertical="top" shrinkToFit="1"/>
    </xf>
    <xf numFmtId="0" fontId="23" fillId="0" borderId="4" xfId="3" applyFont="1" applyBorder="1" applyAlignment="1" applyProtection="1">
      <alignment horizontal="center" vertical="center" wrapText="1"/>
    </xf>
    <xf numFmtId="0" fontId="15" fillId="0" borderId="14" xfId="3" applyFont="1" applyBorder="1" applyAlignment="1" applyProtection="1">
      <alignment horizontal="right" vertical="center" wrapText="1"/>
    </xf>
    <xf numFmtId="0" fontId="15" fillId="0" borderId="0" xfId="3" applyFont="1" applyBorder="1" applyAlignment="1" applyProtection="1">
      <alignment horizontal="right" vertical="center" wrapText="1"/>
    </xf>
    <xf numFmtId="0" fontId="15" fillId="0" borderId="0" xfId="3" applyFont="1" applyBorder="1" applyAlignment="1" applyProtection="1">
      <alignment horizontal="center" vertical="center" wrapText="1"/>
    </xf>
    <xf numFmtId="0" fontId="15" fillId="0" borderId="0" xfId="3" applyFont="1" applyBorder="1" applyAlignment="1" applyProtection="1">
      <alignment vertical="center" wrapText="1"/>
    </xf>
    <xf numFmtId="188" fontId="37" fillId="3" borderId="10" xfId="3" applyNumberFormat="1" applyFont="1" applyFill="1" applyBorder="1" applyAlignment="1" applyProtection="1">
      <alignment horizontal="center" vertical="center"/>
      <protection locked="0"/>
    </xf>
    <xf numFmtId="187" fontId="37" fillId="0" borderId="10" xfId="3" applyNumberFormat="1" applyFont="1" applyFill="1" applyBorder="1" applyAlignment="1" applyProtection="1">
      <alignment horizontal="center" vertical="center"/>
    </xf>
    <xf numFmtId="188" fontId="23" fillId="0" borderId="0" xfId="3" applyNumberFormat="1" applyFont="1" applyFill="1" applyBorder="1" applyAlignment="1" applyProtection="1">
      <alignment horizontal="center" vertical="top" wrapText="1"/>
    </xf>
    <xf numFmtId="187" fontId="23" fillId="0" borderId="0" xfId="3" applyNumberFormat="1" applyFont="1" applyFill="1" applyBorder="1" applyAlignment="1" applyProtection="1">
      <alignment horizontal="center" vertical="top" wrapText="1"/>
    </xf>
    <xf numFmtId="187" fontId="37" fillId="0" borderId="52" xfId="3" applyNumberFormat="1" applyFont="1" applyFill="1" applyBorder="1" applyAlignment="1" applyProtection="1">
      <alignment horizontal="center" vertical="center"/>
    </xf>
    <xf numFmtId="49" fontId="0" fillId="3" borderId="10" xfId="3" applyNumberFormat="1" applyFont="1" applyFill="1" applyBorder="1" applyAlignment="1" applyProtection="1">
      <alignment horizontal="center" vertical="center"/>
      <protection locked="0"/>
    </xf>
    <xf numFmtId="0" fontId="22" fillId="0" borderId="0" xfId="3" applyFont="1" applyAlignment="1" applyProtection="1">
      <alignment horizontal="center" vertical="center"/>
    </xf>
    <xf numFmtId="0" fontId="24" fillId="0" borderId="17" xfId="0" applyFont="1" applyBorder="1" applyAlignment="1" applyProtection="1">
      <alignment horizontal="center" vertical="center" wrapText="1"/>
    </xf>
    <xf numFmtId="0" fontId="40" fillId="0" borderId="0" xfId="0" applyFont="1" applyBorder="1" applyAlignment="1" applyProtection="1">
      <alignment horizontal="center" vertical="center" shrinkToFit="1"/>
    </xf>
    <xf numFmtId="0" fontId="24" fillId="0" borderId="6" xfId="0" applyFont="1" applyBorder="1" applyAlignment="1" applyProtection="1">
      <alignment horizontal="center" vertical="center" wrapText="1"/>
    </xf>
    <xf numFmtId="0" fontId="32" fillId="0" borderId="14" xfId="0" applyFont="1" applyBorder="1" applyAlignment="1" applyProtection="1">
      <alignment horizontal="center" vertical="center" wrapText="1" shrinkToFit="1"/>
    </xf>
    <xf numFmtId="0" fontId="29" fillId="0" borderId="17" xfId="0" applyFont="1" applyBorder="1" applyAlignment="1" applyProtection="1">
      <alignment horizontal="center" vertical="center" wrapText="1"/>
    </xf>
    <xf numFmtId="0" fontId="30" fillId="0" borderId="19"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6" xfId="0" applyFont="1" applyBorder="1" applyAlignment="1" applyProtection="1">
      <alignment vertical="center" wrapText="1"/>
    </xf>
    <xf numFmtId="0" fontId="24" fillId="0" borderId="0"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0" fillId="3" borderId="10" xfId="0" applyFill="1" applyBorder="1" applyAlignment="1" applyProtection="1">
      <alignment horizontal="left" vertical="center"/>
      <protection locked="0"/>
    </xf>
    <xf numFmtId="0" fontId="30" fillId="0" borderId="0" xfId="0" applyFont="1" applyAlignment="1" applyProtection="1">
      <alignment horizontal="left" vertical="center" wrapText="1"/>
    </xf>
    <xf numFmtId="0" fontId="32" fillId="0" borderId="43" xfId="0" applyFont="1" applyBorder="1" applyAlignment="1" applyProtection="1">
      <alignment horizontal="center" vertical="center" shrinkToFit="1"/>
    </xf>
    <xf numFmtId="0" fontId="24" fillId="0" borderId="0" xfId="3" applyFont="1" applyBorder="1" applyAlignment="1" applyProtection="1">
      <alignment horizontal="left" vertical="center"/>
    </xf>
    <xf numFmtId="0" fontId="23" fillId="0" borderId="3" xfId="3" applyFont="1" applyBorder="1" applyAlignment="1" applyProtection="1">
      <alignment horizontal="center" vertical="center" textRotation="255" wrapText="1"/>
    </xf>
    <xf numFmtId="0" fontId="24" fillId="0" borderId="14" xfId="3" applyFont="1" applyFill="1" applyBorder="1" applyAlignment="1" applyProtection="1">
      <alignment horizontal="left" vertical="center"/>
    </xf>
    <xf numFmtId="0" fontId="24" fillId="0" borderId="0" xfId="3" applyFont="1" applyFill="1" applyBorder="1" applyAlignment="1" applyProtection="1">
      <alignment horizontal="left" vertical="center"/>
    </xf>
    <xf numFmtId="0" fontId="24" fillId="0" borderId="0" xfId="0" applyFont="1" applyBorder="1" applyAlignment="1" applyProtection="1">
      <alignment horizontal="center" vertical="center" wrapText="1"/>
    </xf>
    <xf numFmtId="0" fontId="23" fillId="0" borderId="38" xfId="3" applyFont="1" applyBorder="1" applyAlignment="1" applyProtection="1">
      <alignment horizontal="center" vertical="center" wrapText="1"/>
    </xf>
    <xf numFmtId="0" fontId="35" fillId="0" borderId="0" xfId="0" applyFont="1" applyFill="1" applyAlignment="1" applyProtection="1">
      <alignment horizontal="center" vertical="center"/>
    </xf>
    <xf numFmtId="184" fontId="0" fillId="3" borderId="10" xfId="0" applyNumberFormat="1" applyFill="1" applyBorder="1" applyAlignment="1" applyProtection="1">
      <alignment horizontal="left" vertical="center"/>
      <protection locked="0"/>
    </xf>
    <xf numFmtId="0" fontId="37" fillId="0" borderId="0" xfId="0" applyFont="1" applyFill="1" applyProtection="1">
      <alignment vertical="center"/>
    </xf>
    <xf numFmtId="0" fontId="60" fillId="0" borderId="0" xfId="0" applyFont="1" applyFill="1" applyAlignment="1" applyProtection="1">
      <alignment horizontal="left" vertical="center" indent="1"/>
    </xf>
    <xf numFmtId="0" fontId="37" fillId="0" borderId="0" xfId="0" applyFont="1" applyFill="1" applyAlignment="1" applyProtection="1"/>
    <xf numFmtId="0" fontId="0" fillId="0" borderId="0" xfId="3" applyFont="1" applyProtection="1">
      <alignment vertical="center"/>
    </xf>
    <xf numFmtId="0" fontId="41" fillId="0" borderId="0" xfId="3" applyFont="1" applyProtection="1">
      <alignment vertical="center"/>
    </xf>
    <xf numFmtId="177" fontId="19" fillId="0" borderId="0" xfId="3" applyNumberFormat="1" applyFont="1" applyProtection="1">
      <alignment vertical="center"/>
    </xf>
    <xf numFmtId="0" fontId="19" fillId="0" borderId="0" xfId="3" applyFont="1" applyProtection="1">
      <alignment vertical="center"/>
    </xf>
    <xf numFmtId="0" fontId="18" fillId="0" borderId="0" xfId="3" applyFill="1" applyBorder="1" applyAlignment="1" applyProtection="1">
      <alignment horizontal="center" vertical="center" wrapText="1"/>
    </xf>
    <xf numFmtId="17" fontId="18" fillId="0" borderId="0" xfId="3" applyNumberFormat="1" applyProtection="1">
      <alignment vertical="center"/>
    </xf>
    <xf numFmtId="55" fontId="37" fillId="3" borderId="52" xfId="3" applyNumberFormat="1" applyFont="1" applyFill="1" applyBorder="1" applyAlignment="1" applyProtection="1">
      <alignment horizontal="center" vertical="center"/>
      <protection locked="0"/>
    </xf>
    <xf numFmtId="55" fontId="37" fillId="3" borderId="10" xfId="3" applyNumberFormat="1" applyFont="1" applyFill="1" applyBorder="1" applyAlignment="1" applyProtection="1">
      <alignment horizontal="center" vertical="center"/>
      <protection locked="0"/>
    </xf>
    <xf numFmtId="0" fontId="0" fillId="0" borderId="0" xfId="0" applyAlignment="1" applyProtection="1"/>
    <xf numFmtId="0" fontId="0" fillId="3" borderId="49"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Protection="1">
      <alignment vertical="center"/>
    </xf>
    <xf numFmtId="49" fontId="58" fillId="3" borderId="10" xfId="0" applyNumberFormat="1" applyFont="1" applyFill="1" applyBorder="1" applyAlignment="1" applyProtection="1">
      <alignment horizontal="left" vertical="center"/>
      <protection locked="0"/>
    </xf>
    <xf numFmtId="49" fontId="0" fillId="3" borderId="10" xfId="0" applyNumberFormat="1" applyFill="1" applyBorder="1" applyAlignment="1" applyProtection="1">
      <alignment horizontal="left" vertical="center"/>
      <protection locked="0"/>
    </xf>
    <xf numFmtId="49" fontId="41" fillId="3" borderId="10" xfId="1" applyNumberFormat="1" applyFont="1" applyFill="1" applyBorder="1" applyAlignment="1" applyProtection="1">
      <alignment horizontal="left" vertical="center"/>
      <protection locked="0"/>
    </xf>
    <xf numFmtId="0" fontId="24" fillId="0" borderId="0" xfId="0" applyFont="1" applyBorder="1" applyAlignment="1" applyProtection="1">
      <alignment horizontal="center" vertical="center" wrapText="1"/>
    </xf>
    <xf numFmtId="0" fontId="24" fillId="0" borderId="0" xfId="0" applyFont="1" applyBorder="1" applyAlignment="1" applyProtection="1">
      <alignment horizontal="center" vertical="center" wrapText="1" shrinkToFit="1"/>
    </xf>
    <xf numFmtId="0" fontId="0" fillId="0" borderId="0" xfId="0" quotePrefix="1" applyProtection="1">
      <alignment vertical="center"/>
    </xf>
    <xf numFmtId="0" fontId="41" fillId="6" borderId="10" xfId="0" applyFont="1" applyFill="1" applyBorder="1" applyProtection="1">
      <alignment vertical="center"/>
    </xf>
    <xf numFmtId="0" fontId="0" fillId="0" borderId="10" xfId="0" applyBorder="1" applyProtection="1">
      <alignment vertical="center"/>
    </xf>
    <xf numFmtId="0" fontId="41" fillId="0" borderId="10" xfId="0" applyFont="1" applyBorder="1" applyProtection="1">
      <alignment vertical="center"/>
    </xf>
    <xf numFmtId="0" fontId="0" fillId="0" borderId="10" xfId="0" applyBorder="1" applyAlignment="1" applyProtection="1"/>
    <xf numFmtId="0" fontId="0" fillId="0" borderId="10" xfId="0" applyFill="1" applyBorder="1" applyProtection="1">
      <alignment vertical="center"/>
    </xf>
    <xf numFmtId="0" fontId="21" fillId="0" borderId="0" xfId="0" applyFont="1" applyProtection="1">
      <alignment vertical="center"/>
    </xf>
    <xf numFmtId="0" fontId="37" fillId="0" borderId="0" xfId="0" applyFont="1" applyFill="1" applyBorder="1" applyAlignment="1" applyProtection="1">
      <alignment horizontal="center" vertical="center" wrapText="1"/>
    </xf>
    <xf numFmtId="0" fontId="37" fillId="0" borderId="10" xfId="0" applyFont="1" applyFill="1" applyBorder="1" applyAlignment="1" applyProtection="1">
      <alignment horizontal="center" vertical="center" wrapText="1"/>
    </xf>
    <xf numFmtId="0" fontId="0" fillId="3" borderId="52" xfId="0" applyFill="1" applyBorder="1" applyAlignment="1" applyProtection="1">
      <alignment vertical="center"/>
      <protection locked="0"/>
    </xf>
    <xf numFmtId="0" fontId="37" fillId="0" borderId="3" xfId="0" applyFont="1" applyFill="1" applyBorder="1" applyAlignment="1" applyProtection="1">
      <alignment vertical="center"/>
    </xf>
    <xf numFmtId="0" fontId="32" fillId="0" borderId="18" xfId="0" applyFont="1" applyFill="1" applyBorder="1" applyAlignment="1" applyProtection="1">
      <alignment horizontal="center" vertical="center" shrinkToFit="1"/>
    </xf>
    <xf numFmtId="0" fontId="62" fillId="0" borderId="0" xfId="0" applyFont="1" applyAlignment="1" applyProtection="1">
      <alignment horizontal="center" vertical="center" shrinkToFit="1"/>
    </xf>
    <xf numFmtId="0" fontId="0" fillId="3" borderId="10" xfId="0" applyFill="1" applyBorder="1" applyAlignment="1" applyProtection="1">
      <alignment horizontal="left" vertical="center"/>
    </xf>
    <xf numFmtId="0" fontId="37" fillId="0" borderId="10" xfId="0" applyFont="1" applyFill="1" applyBorder="1" applyAlignment="1" applyProtection="1">
      <alignment horizontal="center" vertical="center" wrapText="1"/>
    </xf>
    <xf numFmtId="0" fontId="0" fillId="3" borderId="3" xfId="0"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37" fillId="0" borderId="52" xfId="0" applyFont="1" applyFill="1" applyBorder="1" applyAlignment="1" applyProtection="1">
      <alignment horizontal="center" vertical="center"/>
    </xf>
    <xf numFmtId="0" fontId="37" fillId="0" borderId="3" xfId="0" applyFont="1" applyFill="1" applyBorder="1" applyAlignment="1" applyProtection="1">
      <alignment horizontal="center" vertical="center"/>
    </xf>
    <xf numFmtId="0" fontId="37" fillId="0" borderId="49" xfId="0" applyFont="1" applyFill="1" applyBorder="1" applyAlignment="1" applyProtection="1">
      <alignment horizontal="center" vertical="center"/>
    </xf>
    <xf numFmtId="0" fontId="0" fillId="3" borderId="10" xfId="0" applyFill="1" applyBorder="1" applyAlignment="1" applyProtection="1">
      <alignment horizontal="left" vertical="center" wrapText="1"/>
      <protection locked="0"/>
    </xf>
    <xf numFmtId="0" fontId="0" fillId="3" borderId="10" xfId="0" applyFill="1" applyBorder="1" applyAlignment="1" applyProtection="1">
      <alignment horizontal="left" vertical="center"/>
      <protection locked="0"/>
    </xf>
    <xf numFmtId="0" fontId="32" fillId="0" borderId="43" xfId="0" applyFont="1" applyBorder="1" applyAlignment="1" applyProtection="1">
      <alignment horizontal="center" vertical="center" shrinkToFit="1"/>
    </xf>
    <xf numFmtId="0" fontId="32" fillId="0" borderId="58" xfId="0" applyFont="1" applyBorder="1" applyAlignment="1" applyProtection="1">
      <alignment horizontal="center" vertical="center" shrinkToFit="1"/>
    </xf>
    <xf numFmtId="0" fontId="30" fillId="0" borderId="0" xfId="0" applyFont="1" applyBorder="1" applyAlignment="1" applyProtection="1">
      <alignment horizontal="center" vertical="center" wrapText="1"/>
    </xf>
    <xf numFmtId="0" fontId="30" fillId="0" borderId="19" xfId="0" applyFont="1" applyBorder="1" applyAlignment="1" applyProtection="1">
      <alignment horizontal="center" vertical="center" wrapText="1"/>
    </xf>
    <xf numFmtId="0" fontId="24" fillId="0" borderId="0" xfId="0" applyFont="1" applyBorder="1" applyAlignment="1" applyProtection="1">
      <alignment horizontal="center" vertical="center" shrinkToFit="1"/>
    </xf>
    <xf numFmtId="0" fontId="24" fillId="0" borderId="19" xfId="0" applyFont="1" applyBorder="1" applyAlignment="1" applyProtection="1">
      <alignment horizontal="center" vertical="center" shrinkToFit="1"/>
    </xf>
    <xf numFmtId="0" fontId="30" fillId="0" borderId="0" xfId="0" applyFont="1" applyAlignment="1" applyProtection="1">
      <alignment horizontal="left" vertical="center" wrapText="1"/>
    </xf>
    <xf numFmtId="0" fontId="23" fillId="0" borderId="51"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54" xfId="0" applyFont="1" applyBorder="1" applyAlignment="1" applyProtection="1">
      <alignment horizontal="center" vertical="center"/>
    </xf>
    <xf numFmtId="0" fontId="30" fillId="0" borderId="47" xfId="0" applyFont="1" applyBorder="1" applyAlignment="1" applyProtection="1">
      <alignment horizontal="center" vertical="center"/>
    </xf>
    <xf numFmtId="0" fontId="30" fillId="0" borderId="50" xfId="0" applyFont="1" applyBorder="1" applyAlignment="1" applyProtection="1">
      <alignment horizontal="center" vertical="center"/>
    </xf>
    <xf numFmtId="0" fontId="30" fillId="0" borderId="55" xfId="0" applyFont="1" applyBorder="1" applyAlignment="1" applyProtection="1">
      <alignment horizontal="center" vertical="center"/>
    </xf>
    <xf numFmtId="0" fontId="24" fillId="0" borderId="56" xfId="0" applyFont="1" applyBorder="1" applyAlignment="1" applyProtection="1">
      <alignment horizontal="center" vertical="center" textRotation="255" wrapText="1"/>
    </xf>
    <xf numFmtId="0" fontId="24" fillId="0" borderId="57" xfId="0" applyFont="1" applyBorder="1" applyAlignment="1" applyProtection="1">
      <alignment horizontal="center" vertical="center" textRotation="255" wrapText="1"/>
    </xf>
    <xf numFmtId="0" fontId="30" fillId="0" borderId="59" xfId="0" applyFont="1" applyBorder="1" applyAlignment="1" applyProtection="1">
      <alignment horizontal="center" vertical="center"/>
    </xf>
    <xf numFmtId="0" fontId="24" fillId="0" borderId="51" xfId="0" applyFont="1" applyBorder="1" applyAlignment="1" applyProtection="1">
      <alignment horizontal="center" vertical="center" textRotation="255" wrapText="1"/>
    </xf>
    <xf numFmtId="0" fontId="24" fillId="0" borderId="53" xfId="0" applyFont="1" applyBorder="1" applyAlignment="1" applyProtection="1">
      <alignment horizontal="center" vertical="center" textRotation="255" wrapText="1"/>
    </xf>
    <xf numFmtId="0" fontId="24" fillId="0" borderId="60" xfId="0" applyFont="1" applyBorder="1" applyAlignment="1" applyProtection="1">
      <alignment horizontal="center" vertical="center" textRotation="255" wrapText="1"/>
    </xf>
    <xf numFmtId="0" fontId="29" fillId="0" borderId="6" xfId="0" applyNumberFormat="1" applyFont="1" applyFill="1" applyBorder="1" applyAlignment="1" applyProtection="1">
      <alignment vertical="center" shrinkToFit="1"/>
    </xf>
    <xf numFmtId="0" fontId="29" fillId="0" borderId="37" xfId="0" applyNumberFormat="1" applyFont="1" applyFill="1" applyBorder="1" applyAlignment="1" applyProtection="1">
      <alignment vertical="center" shrinkToFit="1"/>
    </xf>
    <xf numFmtId="0" fontId="23" fillId="0" borderId="19" xfId="0" applyFont="1" applyBorder="1" applyAlignment="1" applyProtection="1">
      <alignment horizontal="left" vertical="center" shrinkToFit="1"/>
    </xf>
    <xf numFmtId="0" fontId="30" fillId="0" borderId="19" xfId="0" applyFont="1" applyBorder="1" applyAlignment="1" applyProtection="1">
      <alignment horizontal="left" vertical="center" shrinkToFit="1"/>
    </xf>
    <xf numFmtId="0" fontId="24" fillId="0" borderId="0" xfId="0" applyFont="1" applyBorder="1" applyAlignment="1" applyProtection="1">
      <alignment horizontal="left" vertical="center" wrapText="1"/>
    </xf>
    <xf numFmtId="0" fontId="24" fillId="0" borderId="19" xfId="0" applyFont="1" applyBorder="1" applyAlignment="1" applyProtection="1">
      <alignment horizontal="left" vertical="center" wrapText="1"/>
    </xf>
    <xf numFmtId="0" fontId="30" fillId="0" borderId="2" xfId="0" applyFont="1" applyBorder="1" applyAlignment="1" applyProtection="1">
      <alignment horizontal="left" vertical="center" shrinkToFit="1"/>
    </xf>
    <xf numFmtId="0" fontId="30" fillId="0" borderId="44" xfId="0" applyFont="1" applyBorder="1" applyAlignment="1" applyProtection="1">
      <alignment horizontal="center" vertical="center" wrapText="1"/>
    </xf>
    <xf numFmtId="0" fontId="29" fillId="0" borderId="37"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14"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44" xfId="0" applyFont="1" applyBorder="1" applyAlignment="1" applyProtection="1">
      <alignment horizontal="center" vertical="center" wrapText="1"/>
    </xf>
    <xf numFmtId="0" fontId="24" fillId="0" borderId="70" xfId="0" applyFont="1" applyBorder="1" applyAlignment="1" applyProtection="1">
      <alignment horizontal="center" vertical="distributed" textRotation="255" wrapText="1"/>
    </xf>
    <xf numFmtId="0" fontId="29" fillId="0" borderId="19"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61" xfId="0" applyFont="1" applyBorder="1" applyAlignment="1" applyProtection="1">
      <alignment horizontal="center" vertical="center" wrapText="1"/>
    </xf>
    <xf numFmtId="0" fontId="29" fillId="0" borderId="2" xfId="0" applyFont="1" applyBorder="1" applyAlignment="1" applyProtection="1">
      <alignment horizontal="center" vertical="center" wrapText="1" justifyLastLine="1"/>
    </xf>
    <xf numFmtId="0" fontId="29" fillId="0" borderId="61" xfId="0" applyFont="1" applyBorder="1" applyAlignment="1" applyProtection="1">
      <alignment horizontal="center" vertical="center" wrapText="1" justifyLastLine="1"/>
    </xf>
    <xf numFmtId="0" fontId="29" fillId="0" borderId="1" xfId="0" applyFont="1" applyBorder="1" applyAlignment="1" applyProtection="1">
      <alignment horizontal="center" vertical="center" wrapText="1" justifyLastLine="1"/>
    </xf>
    <xf numFmtId="0" fontId="29" fillId="0" borderId="2" xfId="0" applyNumberFormat="1" applyFont="1" applyFill="1" applyBorder="1" applyAlignment="1" applyProtection="1">
      <alignment vertical="center" shrinkToFit="1"/>
    </xf>
    <xf numFmtId="0" fontId="29" fillId="0" borderId="61" xfId="0" applyNumberFormat="1" applyFont="1" applyFill="1" applyBorder="1" applyAlignment="1" applyProtection="1">
      <alignment vertical="center" shrinkToFit="1"/>
    </xf>
    <xf numFmtId="0" fontId="32" fillId="0" borderId="65" xfId="0" applyFont="1" applyBorder="1" applyAlignment="1" applyProtection="1">
      <alignment horizontal="center" vertical="center" wrapText="1" shrinkToFit="1"/>
    </xf>
    <xf numFmtId="0" fontId="32" fillId="0" borderId="14" xfId="0" applyFont="1" applyBorder="1" applyAlignment="1" applyProtection="1">
      <alignment horizontal="center" vertical="center" wrapText="1" shrinkToFit="1"/>
    </xf>
    <xf numFmtId="0" fontId="32" fillId="0" borderId="11" xfId="0" applyFont="1" applyBorder="1" applyAlignment="1" applyProtection="1">
      <alignment horizontal="center" vertical="center" wrapText="1" shrinkToFit="1"/>
    </xf>
    <xf numFmtId="0" fontId="32" fillId="0" borderId="14" xfId="0" applyFont="1" applyBorder="1" applyAlignment="1" applyProtection="1">
      <alignment horizontal="center" vertical="center" shrinkToFit="1"/>
    </xf>
    <xf numFmtId="0" fontId="32" fillId="0" borderId="11" xfId="0" applyFont="1" applyBorder="1" applyAlignment="1" applyProtection="1">
      <alignment horizontal="center" vertical="center" shrinkToFit="1"/>
    </xf>
    <xf numFmtId="0" fontId="0" fillId="3" borderId="10" xfId="0" applyFill="1" applyBorder="1" applyAlignment="1" applyProtection="1">
      <alignment horizontal="center" vertical="center"/>
      <protection locked="0"/>
    </xf>
    <xf numFmtId="0" fontId="45" fillId="0" borderId="4" xfId="0" applyFont="1" applyBorder="1" applyAlignment="1" applyProtection="1">
      <alignment horizontal="justify" vertical="center"/>
    </xf>
    <xf numFmtId="0" fontId="45" fillId="0" borderId="0" xfId="0" applyFont="1" applyBorder="1" applyAlignment="1" applyProtection="1">
      <alignment horizontal="justify" vertical="center"/>
    </xf>
    <xf numFmtId="0" fontId="23" fillId="0" borderId="0" xfId="0" applyFont="1" applyAlignment="1" applyProtection="1">
      <alignment horizontal="left" vertical="top" wrapText="1"/>
    </xf>
    <xf numFmtId="0" fontId="0" fillId="3" borderId="52" xfId="0" applyFill="1" applyBorder="1" applyAlignment="1" applyProtection="1">
      <alignment horizontal="center" vertical="center"/>
      <protection locked="0"/>
    </xf>
    <xf numFmtId="0" fontId="32" fillId="0" borderId="48" xfId="0" applyFont="1" applyBorder="1" applyAlignment="1" applyProtection="1">
      <alignment horizontal="center" vertical="center" wrapText="1" shrinkToFit="1"/>
    </xf>
    <xf numFmtId="0" fontId="32" fillId="0" borderId="70" xfId="0" applyFont="1" applyBorder="1" applyAlignment="1" applyProtection="1">
      <alignment horizontal="center" vertical="center" wrapText="1" shrinkToFit="1"/>
    </xf>
    <xf numFmtId="0" fontId="29" fillId="0" borderId="16" xfId="0" applyFont="1" applyBorder="1" applyAlignment="1" applyProtection="1">
      <alignment horizontal="center" vertical="center" wrapText="1"/>
    </xf>
    <xf numFmtId="0" fontId="29" fillId="0" borderId="17" xfId="0" applyFont="1" applyBorder="1" applyAlignment="1" applyProtection="1">
      <alignment horizontal="center" vertical="center" wrapText="1"/>
    </xf>
    <xf numFmtId="0" fontId="29" fillId="0" borderId="62" xfId="0" applyFont="1" applyBorder="1" applyAlignment="1" applyProtection="1">
      <alignment horizontal="center" vertical="center" wrapText="1"/>
    </xf>
    <xf numFmtId="0" fontId="29" fillId="0" borderId="69" xfId="0" applyFont="1" applyBorder="1" applyAlignment="1" applyProtection="1">
      <alignment horizontal="center" vertical="center" textRotation="255" wrapText="1"/>
    </xf>
    <xf numFmtId="0" fontId="29" fillId="0" borderId="70" xfId="0" applyFont="1" applyBorder="1" applyAlignment="1" applyProtection="1">
      <alignment horizontal="center" vertical="center" textRotation="255" wrapText="1"/>
    </xf>
    <xf numFmtId="0" fontId="30" fillId="0" borderId="22" xfId="0" applyFont="1" applyBorder="1" applyAlignment="1" applyProtection="1">
      <alignment horizontal="center" vertical="center" wrapText="1"/>
    </xf>
    <xf numFmtId="0" fontId="30" fillId="0" borderId="63" xfId="0" applyFont="1" applyBorder="1" applyAlignment="1" applyProtection="1">
      <alignment horizontal="center" vertical="center" wrapText="1"/>
    </xf>
    <xf numFmtId="0" fontId="30" fillId="0" borderId="22" xfId="0" applyFont="1" applyBorder="1" applyAlignment="1" applyProtection="1">
      <alignment vertical="center"/>
    </xf>
    <xf numFmtId="0" fontId="29" fillId="0" borderId="24"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63" xfId="0" applyFont="1" applyBorder="1" applyAlignment="1" applyProtection="1">
      <alignment horizontal="center" vertical="center" wrapText="1"/>
    </xf>
    <xf numFmtId="0" fontId="29" fillId="0" borderId="4"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29" fillId="0" borderId="64" xfId="0" applyFont="1" applyBorder="1" applyAlignment="1" applyProtection="1">
      <alignment horizontal="center" vertical="center" wrapText="1"/>
    </xf>
    <xf numFmtId="0" fontId="29" fillId="0" borderId="42" xfId="0" applyFont="1" applyBorder="1" applyAlignment="1" applyProtection="1">
      <alignment vertical="center" wrapText="1"/>
    </xf>
    <xf numFmtId="0" fontId="29" fillId="0" borderId="6" xfId="0" applyFont="1" applyBorder="1" applyAlignment="1" applyProtection="1">
      <alignment vertical="center" wrapText="1"/>
    </xf>
    <xf numFmtId="0" fontId="29" fillId="0" borderId="7" xfId="0" applyFont="1" applyBorder="1" applyAlignment="1" applyProtection="1">
      <alignment vertical="center" wrapText="1"/>
    </xf>
    <xf numFmtId="0" fontId="30" fillId="0" borderId="4" xfId="0" applyFont="1" applyBorder="1" applyAlignment="1" applyProtection="1">
      <alignment vertical="top" wrapText="1"/>
    </xf>
    <xf numFmtId="0" fontId="30" fillId="0" borderId="0" xfId="0" applyFont="1" applyBorder="1" applyAlignment="1" applyProtection="1">
      <alignment vertical="top" wrapText="1"/>
    </xf>
    <xf numFmtId="0" fontId="30" fillId="0" borderId="44" xfId="0" applyFont="1" applyBorder="1" applyAlignment="1" applyProtection="1">
      <alignment vertical="top" wrapText="1"/>
    </xf>
    <xf numFmtId="0" fontId="30" fillId="0" borderId="21" xfId="0" applyFont="1" applyBorder="1" applyAlignment="1" applyProtection="1">
      <alignment vertical="top" wrapText="1"/>
    </xf>
    <xf numFmtId="0" fontId="30" fillId="0" borderId="19" xfId="0" applyFont="1" applyBorder="1" applyAlignment="1" applyProtection="1">
      <alignment vertical="top" wrapText="1"/>
    </xf>
    <xf numFmtId="0" fontId="30" fillId="0" borderId="64" xfId="0" applyFont="1" applyBorder="1" applyAlignment="1" applyProtection="1">
      <alignment vertical="top" wrapText="1"/>
    </xf>
    <xf numFmtId="0" fontId="30" fillId="0" borderId="22" xfId="0" applyFont="1" applyBorder="1" applyAlignment="1" applyProtection="1">
      <alignment vertical="center" shrinkToFit="1"/>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46" fillId="5" borderId="0" xfId="0" applyFont="1" applyFill="1" applyAlignment="1" applyProtection="1">
      <alignment horizontal="center" vertical="center" wrapText="1"/>
    </xf>
    <xf numFmtId="0" fontId="46" fillId="5" borderId="0" xfId="0" applyFont="1" applyFill="1" applyBorder="1" applyAlignment="1" applyProtection="1">
      <alignment horizontal="center" vertical="center" wrapText="1"/>
    </xf>
    <xf numFmtId="0" fontId="40" fillId="0" borderId="0" xfId="0" applyFont="1" applyBorder="1" applyAlignment="1" applyProtection="1">
      <alignment horizontal="center" vertical="center" wrapText="1" shrinkToFit="1"/>
    </xf>
    <xf numFmtId="0" fontId="40" fillId="0" borderId="0" xfId="0" applyFont="1" applyBorder="1" applyAlignment="1" applyProtection="1">
      <alignment horizontal="center" vertical="center" shrinkToFit="1"/>
    </xf>
    <xf numFmtId="0" fontId="24" fillId="0" borderId="73"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4" fillId="0" borderId="46" xfId="0" applyFont="1" applyBorder="1" applyAlignment="1" applyProtection="1">
      <alignment horizontal="center" vertical="center" wrapText="1"/>
    </xf>
    <xf numFmtId="0" fontId="24" fillId="0" borderId="61" xfId="0" applyFont="1" applyBorder="1" applyAlignment="1" applyProtection="1">
      <alignment horizontal="center" vertical="center" wrapText="1"/>
    </xf>
    <xf numFmtId="0" fontId="29" fillId="0" borderId="50" xfId="0" applyNumberFormat="1" applyFont="1" applyFill="1" applyBorder="1" applyAlignment="1" applyProtection="1">
      <alignment vertical="center" shrinkToFit="1"/>
    </xf>
    <xf numFmtId="0" fontId="29" fillId="0" borderId="55" xfId="0" applyNumberFormat="1" applyFont="1" applyFill="1" applyBorder="1" applyAlignment="1" applyProtection="1">
      <alignment vertical="center" shrinkToFit="1"/>
    </xf>
    <xf numFmtId="0" fontId="37" fillId="0" borderId="0" xfId="0" applyFont="1" applyFill="1" applyBorder="1" applyAlignment="1" applyProtection="1">
      <alignment horizontal="center" vertical="center" wrapText="1"/>
    </xf>
    <xf numFmtId="0" fontId="24" fillId="0" borderId="25" xfId="0"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24" fillId="0" borderId="56" xfId="0" applyFont="1" applyBorder="1" applyAlignment="1" applyProtection="1">
      <alignment horizontal="center" vertical="center" wrapText="1"/>
    </xf>
    <xf numFmtId="0" fontId="24" fillId="0" borderId="59"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24" fillId="0" borderId="47" xfId="0" applyFont="1" applyBorder="1" applyAlignment="1" applyProtection="1">
      <alignment horizontal="center" vertical="center" wrapText="1"/>
    </xf>
    <xf numFmtId="0" fontId="24" fillId="0" borderId="71" xfId="0" applyFont="1" applyBorder="1" applyAlignment="1" applyProtection="1">
      <alignment horizontal="center" vertical="center" wrapText="1"/>
    </xf>
    <xf numFmtId="0" fontId="38" fillId="0" borderId="0" xfId="0" applyFont="1" applyAlignment="1" applyProtection="1">
      <alignment horizontal="center" vertical="center"/>
    </xf>
    <xf numFmtId="0" fontId="29" fillId="0" borderId="50" xfId="0" applyFont="1" applyBorder="1" applyAlignment="1" applyProtection="1">
      <alignment horizontal="center" vertical="center" wrapText="1" justifyLastLine="1"/>
    </xf>
    <xf numFmtId="0" fontId="29" fillId="0" borderId="55" xfId="0" applyFont="1" applyBorder="1" applyAlignment="1" applyProtection="1">
      <alignment horizontal="center" vertical="center" wrapText="1" justifyLastLine="1"/>
    </xf>
    <xf numFmtId="0" fontId="29" fillId="0" borderId="15" xfId="0" applyFont="1" applyBorder="1" applyAlignment="1" applyProtection="1">
      <alignment horizontal="center" vertical="center" wrapText="1"/>
    </xf>
    <xf numFmtId="0" fontId="29" fillId="0" borderId="90"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49" fontId="29" fillId="0" borderId="6" xfId="0" applyNumberFormat="1" applyFont="1" applyFill="1" applyBorder="1" applyAlignment="1" applyProtection="1">
      <alignment horizontal="left" vertical="center" shrinkToFit="1"/>
    </xf>
    <xf numFmtId="49" fontId="29" fillId="0" borderId="37" xfId="0" applyNumberFormat="1" applyFont="1" applyFill="1" applyBorder="1" applyAlignment="1" applyProtection="1">
      <alignment horizontal="left" vertical="center" shrinkToFit="1"/>
    </xf>
    <xf numFmtId="0" fontId="29" fillId="0" borderId="0" xfId="0" applyNumberFormat="1" applyFont="1" applyFill="1" applyBorder="1" applyAlignment="1" applyProtection="1">
      <alignment vertical="center" shrinkToFit="1"/>
    </xf>
    <xf numFmtId="0" fontId="29" fillId="0" borderId="15" xfId="0" applyNumberFormat="1" applyFont="1" applyFill="1" applyBorder="1" applyAlignment="1" applyProtection="1">
      <alignment vertical="center" shrinkToFit="1"/>
    </xf>
    <xf numFmtId="49" fontId="29" fillId="0" borderId="17" xfId="0" applyNumberFormat="1" applyFont="1" applyFill="1" applyBorder="1" applyAlignment="1" applyProtection="1">
      <alignment vertical="center" shrinkToFit="1"/>
    </xf>
    <xf numFmtId="49" fontId="29" fillId="0" borderId="8" xfId="0" applyNumberFormat="1" applyFont="1" applyFill="1" applyBorder="1" applyAlignment="1" applyProtection="1">
      <alignment vertical="center" shrinkToFit="1"/>
    </xf>
    <xf numFmtId="0" fontId="30" fillId="0" borderId="0" xfId="0" applyFont="1" applyAlignment="1" applyProtection="1">
      <alignment vertical="center"/>
    </xf>
    <xf numFmtId="0" fontId="23" fillId="0" borderId="66" xfId="0" applyFont="1" applyBorder="1" applyAlignment="1" applyProtection="1">
      <alignment vertical="center" wrapText="1"/>
    </xf>
    <xf numFmtId="0" fontId="23" fillId="0" borderId="67" xfId="0" applyFont="1" applyBorder="1" applyAlignment="1" applyProtection="1">
      <alignment vertical="center" wrapText="1"/>
    </xf>
    <xf numFmtId="0" fontId="23" fillId="0" borderId="68" xfId="0" applyFont="1" applyBorder="1" applyAlignment="1" applyProtection="1">
      <alignment vertical="center" wrapText="1"/>
    </xf>
    <xf numFmtId="0" fontId="23" fillId="0" borderId="26" xfId="0" applyFont="1" applyBorder="1" applyAlignment="1" applyProtection="1">
      <alignment vertical="center" wrapText="1"/>
    </xf>
    <xf numFmtId="0" fontId="23" fillId="0" borderId="0" xfId="0" applyFont="1" applyBorder="1" applyAlignment="1" applyProtection="1">
      <alignment vertical="center" wrapText="1"/>
    </xf>
    <xf numFmtId="0" fontId="23" fillId="0" borderId="27" xfId="0" applyFont="1" applyBorder="1" applyAlignment="1" applyProtection="1">
      <alignment vertical="center" wrapText="1"/>
    </xf>
    <xf numFmtId="0" fontId="30" fillId="0" borderId="19" xfId="0" applyFont="1" applyBorder="1" applyAlignment="1" applyProtection="1">
      <alignment horizontal="left" vertical="center"/>
    </xf>
    <xf numFmtId="0" fontId="50" fillId="0" borderId="17" xfId="0" applyFont="1" applyBorder="1" applyAlignment="1" applyProtection="1">
      <alignment horizontal="left" vertical="center"/>
    </xf>
    <xf numFmtId="0" fontId="30" fillId="0" borderId="0" xfId="0" applyFont="1" applyBorder="1" applyAlignment="1" applyProtection="1">
      <alignment vertical="center" shrinkToFit="1"/>
    </xf>
    <xf numFmtId="0" fontId="30" fillId="0" borderId="19" xfId="0" applyFont="1" applyBorder="1" applyAlignment="1" applyProtection="1">
      <alignment vertical="center" shrinkToFit="1"/>
    </xf>
    <xf numFmtId="0" fontId="30" fillId="0" borderId="2" xfId="0" applyFont="1" applyBorder="1" applyAlignment="1" applyProtection="1">
      <alignment vertical="center"/>
    </xf>
    <xf numFmtId="49" fontId="30" fillId="0" borderId="2" xfId="0" applyNumberFormat="1" applyFont="1" applyBorder="1" applyAlignment="1" applyProtection="1">
      <alignment vertical="center"/>
    </xf>
    <xf numFmtId="0" fontId="30" fillId="0" borderId="19" xfId="0" applyFont="1" applyBorder="1" applyAlignment="1" applyProtection="1">
      <alignment vertical="center"/>
    </xf>
    <xf numFmtId="0" fontId="30" fillId="0" borderId="2" xfId="0" applyFont="1" applyBorder="1" applyAlignment="1" applyProtection="1">
      <alignment vertical="center" shrinkToFit="1"/>
    </xf>
    <xf numFmtId="0" fontId="30" fillId="0" borderId="2" xfId="0" applyFont="1" applyBorder="1" applyAlignment="1" applyProtection="1">
      <alignment horizontal="left" vertical="center"/>
    </xf>
    <xf numFmtId="184" fontId="44" fillId="0" borderId="0" xfId="0" applyNumberFormat="1" applyFont="1" applyBorder="1" applyAlignment="1" applyProtection="1">
      <alignment horizontal="left" vertical="center"/>
    </xf>
    <xf numFmtId="0" fontId="30" fillId="0" borderId="19" xfId="0" applyFont="1" applyBorder="1" applyAlignment="1" applyProtection="1">
      <alignment horizontal="center" vertical="center"/>
    </xf>
    <xf numFmtId="0" fontId="30" fillId="0" borderId="2" xfId="0" applyFont="1" applyBorder="1" applyAlignment="1" applyProtection="1">
      <alignment horizontal="center" vertical="center"/>
    </xf>
    <xf numFmtId="0" fontId="34" fillId="0" borderId="4" xfId="3" applyFont="1" applyFill="1" applyBorder="1" applyAlignment="1" applyProtection="1">
      <alignment horizontal="center" vertical="center" wrapText="1"/>
    </xf>
    <xf numFmtId="0" fontId="0" fillId="3" borderId="52" xfId="3" applyFont="1" applyFill="1" applyBorder="1" applyAlignment="1" applyProtection="1">
      <alignment horizontal="left" vertical="center" wrapText="1"/>
      <protection locked="0"/>
    </xf>
    <xf numFmtId="0" fontId="18" fillId="3" borderId="3" xfId="3" applyFill="1" applyBorder="1" applyAlignment="1" applyProtection="1">
      <alignment horizontal="left" vertical="center" wrapText="1"/>
      <protection locked="0"/>
    </xf>
    <xf numFmtId="0" fontId="18" fillId="3" borderId="49" xfId="3" applyFill="1" applyBorder="1" applyAlignment="1" applyProtection="1">
      <alignment horizontal="left" vertical="center" wrapText="1"/>
      <protection locked="0"/>
    </xf>
    <xf numFmtId="0" fontId="30" fillId="0" borderId="0" xfId="0" applyFont="1" applyBorder="1" applyAlignment="1" applyProtection="1">
      <alignment horizontal="center" vertical="top" wrapText="1"/>
    </xf>
    <xf numFmtId="0" fontId="61" fillId="0" borderId="48" xfId="0" applyFont="1" applyBorder="1" applyAlignment="1" applyProtection="1">
      <alignment horizontal="left" vertical="center" wrapText="1" shrinkToFit="1"/>
    </xf>
    <xf numFmtId="0" fontId="32" fillId="0" borderId="70" xfId="0" applyFont="1" applyBorder="1" applyAlignment="1" applyProtection="1">
      <alignment horizontal="left" vertical="center" wrapText="1" shrinkToFit="1"/>
    </xf>
    <xf numFmtId="0" fontId="32" fillId="0" borderId="82" xfId="0" applyFont="1" applyBorder="1" applyAlignment="1" applyProtection="1">
      <alignment horizontal="left" vertical="center" wrapText="1" shrinkToFit="1"/>
    </xf>
    <xf numFmtId="0" fontId="24" fillId="0" borderId="0" xfId="0" applyFont="1" applyBorder="1" applyAlignment="1" applyProtection="1">
      <alignment horizontal="center" vertical="center" wrapText="1"/>
    </xf>
    <xf numFmtId="0" fontId="24" fillId="0" borderId="14" xfId="3" applyFont="1" applyBorder="1" applyAlignment="1" applyProtection="1">
      <alignment horizontal="left" vertical="center"/>
    </xf>
    <xf numFmtId="0" fontId="24" fillId="0" borderId="0" xfId="3" applyFont="1" applyBorder="1" applyAlignment="1" applyProtection="1">
      <alignment horizontal="left" vertical="center"/>
    </xf>
    <xf numFmtId="0" fontId="52" fillId="0" borderId="91" xfId="3" applyFont="1" applyFill="1" applyBorder="1" applyAlignment="1" applyProtection="1">
      <alignment vertical="center" wrapText="1"/>
    </xf>
    <xf numFmtId="0" fontId="52" fillId="0" borderId="92" xfId="3" applyFont="1" applyFill="1" applyBorder="1" applyAlignment="1" applyProtection="1">
      <alignment vertical="center" wrapText="1"/>
    </xf>
    <xf numFmtId="0" fontId="52" fillId="0" borderId="93" xfId="3" applyFont="1" applyFill="1" applyBorder="1" applyAlignment="1" applyProtection="1">
      <alignment vertical="center" wrapText="1"/>
    </xf>
    <xf numFmtId="0" fontId="27" fillId="0" borderId="43" xfId="0" applyFont="1" applyBorder="1" applyAlignment="1" applyProtection="1">
      <alignment horizontal="center" vertical="center" wrapText="1" shrinkToFit="1"/>
    </xf>
    <xf numFmtId="0" fontId="27" fillId="0" borderId="44" xfId="0" applyFont="1" applyBorder="1" applyAlignment="1" applyProtection="1">
      <alignment horizontal="center" vertical="center" shrinkToFit="1"/>
    </xf>
    <xf numFmtId="0" fontId="27" fillId="0" borderId="58" xfId="0" applyFont="1" applyBorder="1" applyAlignment="1" applyProtection="1">
      <alignment horizontal="center" vertical="center" shrinkToFit="1"/>
    </xf>
    <xf numFmtId="0" fontId="0" fillId="3" borderId="10" xfId="0" applyFill="1" applyBorder="1" applyAlignment="1" applyProtection="1">
      <alignment horizontal="center" vertical="center" wrapText="1"/>
      <protection locked="0"/>
    </xf>
    <xf numFmtId="0" fontId="18" fillId="0" borderId="4" xfId="3" applyBorder="1" applyAlignment="1" applyProtection="1">
      <alignment horizontal="center" vertical="center" shrinkToFit="1"/>
    </xf>
    <xf numFmtId="0" fontId="18" fillId="0" borderId="0" xfId="3" applyAlignment="1" applyProtection="1">
      <alignment horizontal="center" vertical="center" shrinkToFit="1"/>
    </xf>
    <xf numFmtId="0" fontId="27" fillId="0" borderId="89" xfId="0" applyFont="1" applyBorder="1" applyAlignment="1" applyProtection="1">
      <alignment horizontal="center" vertical="center" wrapText="1" shrinkToFit="1"/>
    </xf>
    <xf numFmtId="0" fontId="27" fillId="0" borderId="0" xfId="0" applyFont="1" applyBorder="1" applyAlignment="1" applyProtection="1">
      <alignment horizontal="center" vertical="center" shrinkToFit="1"/>
    </xf>
    <xf numFmtId="0" fontId="27" fillId="0" borderId="12" xfId="0" applyFont="1" applyBorder="1" applyAlignment="1" applyProtection="1">
      <alignment horizontal="center" vertical="center" shrinkToFit="1"/>
    </xf>
    <xf numFmtId="0" fontId="30" fillId="0" borderId="45" xfId="3" applyFont="1" applyBorder="1" applyAlignment="1" applyProtection="1">
      <alignment horizontal="center" vertical="center" wrapText="1"/>
    </xf>
    <xf numFmtId="0" fontId="30" fillId="0" borderId="38" xfId="3" applyFont="1" applyBorder="1" applyAlignment="1" applyProtection="1">
      <alignment horizontal="center" vertical="center" wrapText="1"/>
    </xf>
    <xf numFmtId="0" fontId="30" fillId="0" borderId="74" xfId="3" applyFont="1" applyBorder="1" applyAlignment="1" applyProtection="1">
      <alignment horizontal="center" vertical="center" wrapText="1"/>
    </xf>
    <xf numFmtId="0" fontId="38" fillId="0" borderId="52" xfId="3" applyFont="1" applyBorder="1" applyAlignment="1" applyProtection="1">
      <alignment horizontal="center" vertical="center" textRotation="255" wrapText="1"/>
    </xf>
    <xf numFmtId="0" fontId="38" fillId="0" borderId="3" xfId="3" applyFont="1" applyBorder="1" applyAlignment="1" applyProtection="1">
      <alignment horizontal="center" vertical="center" textRotation="255" wrapText="1"/>
    </xf>
    <xf numFmtId="0" fontId="23" fillId="0" borderId="42" xfId="3" applyFont="1" applyBorder="1" applyAlignment="1" applyProtection="1">
      <alignment horizontal="left" vertical="center" wrapText="1"/>
    </xf>
    <xf numFmtId="0" fontId="23" fillId="0" borderId="4" xfId="3" applyFont="1" applyBorder="1" applyAlignment="1" applyProtection="1">
      <alignment horizontal="left" vertical="center" wrapText="1"/>
    </xf>
    <xf numFmtId="0" fontId="29" fillId="0" borderId="23" xfId="0" applyFont="1" applyBorder="1" applyAlignment="1" applyProtection="1">
      <alignment horizontal="left" vertical="center" wrapText="1"/>
    </xf>
    <xf numFmtId="0" fontId="30" fillId="0" borderId="78" xfId="3" applyFont="1" applyFill="1" applyBorder="1" applyAlignment="1" applyProtection="1">
      <alignment vertical="center" wrapText="1"/>
    </xf>
    <xf numFmtId="0" fontId="30" fillId="0" borderId="79" xfId="3" applyFont="1" applyFill="1" applyBorder="1" applyAlignment="1" applyProtection="1">
      <alignment vertical="center" wrapText="1"/>
    </xf>
    <xf numFmtId="0" fontId="30" fillId="0" borderId="80" xfId="3" applyFont="1" applyFill="1" applyBorder="1" applyAlignment="1" applyProtection="1">
      <alignment vertical="center" wrapText="1"/>
    </xf>
    <xf numFmtId="0" fontId="24" fillId="0" borderId="14" xfId="3" applyFont="1" applyFill="1" applyBorder="1" applyAlignment="1" applyProtection="1">
      <alignment horizontal="left" vertical="center"/>
    </xf>
    <xf numFmtId="0" fontId="24" fillId="0" borderId="0" xfId="3" applyFont="1" applyFill="1" applyBorder="1" applyAlignment="1" applyProtection="1">
      <alignment horizontal="left" vertical="center"/>
    </xf>
    <xf numFmtId="0" fontId="24" fillId="0" borderId="39" xfId="3" applyFont="1" applyFill="1" applyBorder="1" applyAlignment="1" applyProtection="1">
      <alignment horizontal="distributed" vertical="center"/>
    </xf>
    <xf numFmtId="0" fontId="24" fillId="0" borderId="40" xfId="3" applyFont="1" applyFill="1" applyBorder="1" applyAlignment="1" applyProtection="1">
      <alignment horizontal="distributed" vertical="center"/>
    </xf>
    <xf numFmtId="178" fontId="23" fillId="0" borderId="0" xfId="3" applyNumberFormat="1" applyFont="1" applyFill="1" applyBorder="1" applyAlignment="1" applyProtection="1">
      <alignment horizontal="center" vertical="center"/>
    </xf>
    <xf numFmtId="179" fontId="24" fillId="0" borderId="40" xfId="2" applyNumberFormat="1" applyFont="1" applyFill="1" applyBorder="1" applyAlignment="1" applyProtection="1">
      <alignment horizontal="left" vertical="center"/>
    </xf>
    <xf numFmtId="179" fontId="24" fillId="0" borderId="41" xfId="2" applyNumberFormat="1" applyFont="1" applyFill="1" applyBorder="1" applyAlignment="1" applyProtection="1">
      <alignment horizontal="left" vertical="center"/>
    </xf>
    <xf numFmtId="0" fontId="24" fillId="0" borderId="14" xfId="3" applyFont="1" applyFill="1" applyBorder="1" applyAlignment="1" applyProtection="1">
      <alignment horizontal="distributed" vertical="center"/>
    </xf>
    <xf numFmtId="0" fontId="24" fillId="0" borderId="0" xfId="3" applyFont="1" applyFill="1" applyBorder="1" applyAlignment="1" applyProtection="1">
      <alignment horizontal="distributed" vertical="center"/>
    </xf>
    <xf numFmtId="0" fontId="23" fillId="0" borderId="38" xfId="3" applyFont="1" applyBorder="1" applyAlignment="1" applyProtection="1">
      <alignment horizontal="center" vertical="center" wrapText="1"/>
    </xf>
    <xf numFmtId="0" fontId="18" fillId="0" borderId="0" xfId="3" applyAlignment="1" applyProtection="1">
      <alignment horizontal="center" vertical="center"/>
    </xf>
    <xf numFmtId="0" fontId="18" fillId="0" borderId="0" xfId="3" applyFont="1" applyAlignment="1" applyProtection="1">
      <alignment horizontal="left" vertical="center"/>
    </xf>
    <xf numFmtId="179" fontId="18" fillId="0" borderId="0" xfId="2" applyNumberFormat="1" applyAlignment="1" applyProtection="1">
      <alignment horizontal="center" vertical="center"/>
    </xf>
    <xf numFmtId="0" fontId="30" fillId="0" borderId="81" xfId="3" applyFont="1" applyBorder="1" applyAlignment="1" applyProtection="1">
      <alignment horizontal="center" vertical="center" wrapText="1"/>
    </xf>
    <xf numFmtId="0" fontId="24" fillId="0" borderId="0" xfId="3" applyFont="1" applyAlignment="1" applyProtection="1">
      <alignment vertical="center" wrapText="1"/>
    </xf>
    <xf numFmtId="0" fontId="38" fillId="0" borderId="42" xfId="3" applyFont="1" applyBorder="1" applyAlignment="1" applyProtection="1">
      <alignment horizontal="center" vertical="center"/>
    </xf>
    <xf numFmtId="0" fontId="38" fillId="0" borderId="6" xfId="3" applyFont="1" applyBorder="1" applyAlignment="1" applyProtection="1">
      <alignment horizontal="center" vertical="center"/>
    </xf>
    <xf numFmtId="0" fontId="38" fillId="0" borderId="4" xfId="3" applyFont="1" applyBorder="1" applyAlignment="1" applyProtection="1">
      <alignment horizontal="center" vertical="center"/>
    </xf>
    <xf numFmtId="0" fontId="38" fillId="0" borderId="0" xfId="3" applyFont="1" applyBorder="1" applyAlignment="1" applyProtection="1">
      <alignment horizontal="center" vertical="center"/>
    </xf>
    <xf numFmtId="0" fontId="38" fillId="0" borderId="21" xfId="3" applyFont="1" applyBorder="1" applyAlignment="1" applyProtection="1">
      <alignment horizontal="center" vertical="center"/>
    </xf>
    <xf numFmtId="0" fontId="38" fillId="0" borderId="19" xfId="3" applyFont="1" applyBorder="1" applyAlignment="1" applyProtection="1">
      <alignment horizontal="center" vertical="center"/>
    </xf>
    <xf numFmtId="0" fontId="18" fillId="0" borderId="0" xfId="3" applyFont="1" applyAlignment="1" applyProtection="1">
      <alignment horizontal="center" vertical="center"/>
    </xf>
    <xf numFmtId="0" fontId="47" fillId="0" borderId="0" xfId="3" applyFont="1" applyAlignment="1" applyProtection="1">
      <alignment horizontal="center" vertical="center"/>
    </xf>
    <xf numFmtId="0" fontId="28" fillId="0" borderId="83" xfId="3" applyFont="1" applyBorder="1" applyAlignment="1" applyProtection="1">
      <alignment vertical="center" wrapText="1"/>
    </xf>
    <xf numFmtId="0" fontId="28" fillId="0" borderId="79" xfId="3" applyFont="1" applyBorder="1" applyAlignment="1" applyProtection="1">
      <alignment vertical="center" wrapText="1"/>
    </xf>
    <xf numFmtId="0" fontId="28" fillId="0" borderId="84" xfId="3" applyFont="1" applyBorder="1" applyAlignment="1" applyProtection="1">
      <alignment vertical="center" wrapText="1"/>
    </xf>
    <xf numFmtId="0" fontId="28" fillId="0" borderId="85" xfId="3" applyFont="1" applyBorder="1" applyAlignment="1" applyProtection="1">
      <alignment vertical="center" wrapText="1"/>
    </xf>
    <xf numFmtId="0" fontId="28" fillId="0" borderId="0" xfId="3" applyFont="1" applyBorder="1" applyAlignment="1" applyProtection="1">
      <alignment vertical="center" wrapText="1"/>
    </xf>
    <xf numFmtId="0" fontId="28" fillId="0" borderId="86" xfId="3" applyFont="1" applyBorder="1" applyAlignment="1" applyProtection="1">
      <alignment vertical="center" wrapText="1"/>
    </xf>
    <xf numFmtId="0" fontId="28" fillId="0" borderId="87" xfId="3" applyFont="1" applyBorder="1" applyAlignment="1" applyProtection="1">
      <alignment vertical="center" wrapText="1"/>
    </xf>
    <xf numFmtId="0" fontId="28" fillId="0" borderId="40" xfId="3" applyFont="1" applyBorder="1" applyAlignment="1" applyProtection="1">
      <alignment vertical="center" wrapText="1"/>
    </xf>
    <xf numFmtId="0" fontId="28" fillId="0" borderId="88" xfId="3" applyFont="1" applyBorder="1" applyAlignment="1" applyProtection="1">
      <alignment vertical="center" wrapText="1"/>
    </xf>
    <xf numFmtId="0" fontId="6" fillId="0" borderId="0" xfId="0" applyFont="1" applyFill="1" applyBorder="1" applyAlignment="1" applyProtection="1">
      <alignment horizontal="left" vertical="center" shrinkToFit="1"/>
    </xf>
    <xf numFmtId="0" fontId="46" fillId="5" borderId="19" xfId="0" applyFont="1" applyFill="1" applyBorder="1" applyAlignment="1" applyProtection="1">
      <alignment horizontal="center" vertical="center" wrapText="1"/>
    </xf>
    <xf numFmtId="0" fontId="38" fillId="0" borderId="3" xfId="3" applyFont="1" applyBorder="1" applyAlignment="1" applyProtection="1">
      <alignment horizontal="center" vertical="center" wrapText="1"/>
    </xf>
    <xf numFmtId="0" fontId="38" fillId="0" borderId="49" xfId="3" applyFont="1" applyBorder="1" applyAlignment="1" applyProtection="1">
      <alignment horizontal="center" vertical="center" wrapText="1"/>
    </xf>
    <xf numFmtId="0" fontId="30" fillId="0" borderId="77" xfId="3" applyFont="1" applyBorder="1" applyAlignment="1" applyProtection="1">
      <alignment horizontal="center" vertical="center"/>
    </xf>
    <xf numFmtId="0" fontId="30" fillId="0" borderId="34" xfId="3" applyFont="1" applyBorder="1" applyAlignment="1" applyProtection="1">
      <alignment horizontal="center" vertical="center"/>
    </xf>
    <xf numFmtId="0" fontId="30" fillId="0" borderId="35" xfId="3" applyFont="1" applyBorder="1" applyAlignment="1" applyProtection="1">
      <alignment vertical="center"/>
    </xf>
    <xf numFmtId="0" fontId="24" fillId="0" borderId="14" xfId="3" applyFont="1" applyBorder="1" applyAlignment="1" applyProtection="1">
      <alignment vertical="top"/>
    </xf>
    <xf numFmtId="0" fontId="24" fillId="0" borderId="0" xfId="3" applyFont="1" applyBorder="1" applyAlignment="1" applyProtection="1">
      <alignment vertical="top"/>
    </xf>
    <xf numFmtId="0" fontId="53" fillId="0" borderId="14" xfId="3" applyFont="1" applyBorder="1" applyAlignment="1" applyProtection="1">
      <alignment horizontal="right" vertical="center" wrapText="1"/>
    </xf>
    <xf numFmtId="0" fontId="53" fillId="0" borderId="0" xfId="3" applyFont="1" applyBorder="1" applyAlignment="1" applyProtection="1">
      <alignment horizontal="right" vertical="center" wrapText="1"/>
    </xf>
    <xf numFmtId="0" fontId="54" fillId="0" borderId="0" xfId="3" applyFont="1" applyBorder="1" applyAlignment="1" applyProtection="1">
      <alignment horizontal="center" vertical="center" wrapText="1"/>
    </xf>
    <xf numFmtId="0" fontId="48" fillId="0" borderId="0" xfId="3" applyFont="1" applyBorder="1" applyAlignment="1" applyProtection="1">
      <alignment vertical="center" wrapText="1"/>
    </xf>
    <xf numFmtId="0" fontId="48" fillId="0" borderId="15" xfId="3" applyFont="1" applyBorder="1" applyAlignment="1" applyProtection="1">
      <alignment vertical="center" wrapText="1"/>
    </xf>
    <xf numFmtId="0" fontId="23" fillId="0" borderId="52" xfId="3" applyFont="1" applyBorder="1" applyAlignment="1" applyProtection="1">
      <alignment horizontal="center" vertical="center" textRotation="255" wrapText="1"/>
    </xf>
    <xf numFmtId="0" fontId="23" fillId="0" borderId="3" xfId="3" applyFont="1" applyBorder="1" applyAlignment="1" applyProtection="1">
      <alignment horizontal="center" vertical="center" textRotation="255" wrapText="1"/>
    </xf>
    <xf numFmtId="0" fontId="30" fillId="0" borderId="14" xfId="3" applyFont="1" applyFill="1" applyBorder="1" applyAlignment="1" applyProtection="1">
      <alignment horizontal="left" vertical="top" wrapText="1"/>
    </xf>
    <xf numFmtId="0" fontId="30" fillId="0" borderId="0" xfId="3" applyFont="1" applyFill="1" applyBorder="1" applyAlignment="1" applyProtection="1">
      <alignment horizontal="left" vertical="top" wrapText="1"/>
    </xf>
    <xf numFmtId="0" fontId="30" fillId="0" borderId="15" xfId="3" applyFont="1" applyFill="1" applyBorder="1" applyAlignment="1" applyProtection="1">
      <alignment horizontal="left" vertical="top" wrapText="1"/>
    </xf>
    <xf numFmtId="0" fontId="23" fillId="0" borderId="38" xfId="3" applyFont="1" applyFill="1" applyBorder="1" applyAlignment="1" applyProtection="1">
      <alignment vertical="center" wrapText="1"/>
    </xf>
    <xf numFmtId="0" fontId="55" fillId="0" borderId="11" xfId="0" applyFont="1" applyBorder="1" applyAlignment="1" applyProtection="1">
      <alignment horizontal="center" vertical="center" wrapText="1" shrinkToFit="1"/>
    </xf>
    <xf numFmtId="0" fontId="51" fillId="0" borderId="58" xfId="0" applyFont="1" applyBorder="1" applyAlignment="1" applyProtection="1">
      <alignment horizontal="center" vertical="center" wrapText="1" shrinkToFit="1"/>
    </xf>
    <xf numFmtId="0" fontId="23" fillId="0" borderId="75" xfId="3" applyFont="1" applyBorder="1" applyAlignment="1" applyProtection="1">
      <alignment vertical="center" wrapText="1"/>
    </xf>
    <xf numFmtId="0" fontId="23" fillId="0" borderId="76" xfId="3" applyFont="1" applyBorder="1" applyAlignment="1" applyProtection="1">
      <alignment vertical="center" wrapText="1"/>
    </xf>
    <xf numFmtId="0" fontId="29" fillId="0" borderId="13"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0" fontId="27" fillId="2" borderId="47"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46" xfId="0" applyFont="1" applyFill="1" applyBorder="1" applyAlignment="1">
      <alignment horizontal="center" vertical="center" wrapText="1"/>
    </xf>
    <xf numFmtId="0" fontId="34" fillId="0" borderId="0" xfId="3" applyFont="1" applyAlignment="1" applyProtection="1">
      <alignment vertical="center" wrapText="1"/>
    </xf>
  </cellXfs>
  <cellStyles count="4">
    <cellStyle name="ハイパーリンク" xfId="1" builtinId="8"/>
    <cellStyle name="桁区切り" xfId="2" builtinId="6"/>
    <cellStyle name="標準" xfId="0" builtinId="0"/>
    <cellStyle name="標準 2" xfId="3" xr:uid="{00000000-0005-0000-0000-000003000000}"/>
  </cellStyles>
  <dxfs count="22">
    <dxf>
      <font>
        <color theme="0"/>
      </font>
      <fill>
        <patternFill>
          <bgColor rgb="FFFF0000"/>
        </patternFill>
      </fill>
    </dxf>
    <dxf>
      <font>
        <b/>
        <i val="0"/>
        <color theme="0"/>
      </font>
      <fill>
        <patternFill>
          <bgColor rgb="FF7030A0"/>
        </patternFill>
      </fill>
    </dxf>
    <dxf>
      <font>
        <color theme="0"/>
      </font>
      <fill>
        <patternFill>
          <bgColor rgb="FF7030A0"/>
        </patternFill>
      </fill>
    </dxf>
    <dxf>
      <font>
        <color theme="0"/>
      </font>
      <fill>
        <patternFill>
          <bgColor rgb="FF7030A0"/>
        </patternFill>
      </fill>
    </dxf>
    <dxf>
      <fill>
        <patternFill>
          <bgColor rgb="FFFF0000"/>
        </patternFill>
      </fill>
    </dxf>
    <dxf>
      <font>
        <color theme="0"/>
      </font>
      <fill>
        <patternFill>
          <bgColor rgb="FF7030A0"/>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theme="0"/>
      </font>
      <fill>
        <patternFill>
          <bgColor rgb="FF7030A0"/>
        </patternFill>
      </fill>
    </dxf>
    <dxf>
      <fill>
        <patternFill>
          <bgColor rgb="FFFF0000"/>
        </patternFill>
      </fill>
    </dxf>
    <dxf>
      <font>
        <color theme="0"/>
      </font>
      <fill>
        <patternFill>
          <bgColor rgb="FF7030A0"/>
        </patternFill>
      </fill>
    </dxf>
    <dxf>
      <font>
        <color theme="0"/>
      </font>
      <fill>
        <patternFill>
          <bgColor rgb="FF7030A0"/>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152401</xdr:colOff>
      <xdr:row>43</xdr:row>
      <xdr:rowOff>96492</xdr:rowOff>
    </xdr:from>
    <xdr:to>
      <xdr:col>17</xdr:col>
      <xdr:colOff>98427</xdr:colOff>
      <xdr:row>47</xdr:row>
      <xdr:rowOff>39342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587751" y="8516592"/>
          <a:ext cx="4549776" cy="65405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196851</xdr:colOff>
      <xdr:row>42</xdr:row>
      <xdr:rowOff>152400</xdr:rowOff>
    </xdr:from>
    <xdr:to>
      <xdr:col>5</xdr:col>
      <xdr:colOff>95251</xdr:colOff>
      <xdr:row>46</xdr:row>
      <xdr:rowOff>95250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96851" y="8394700"/>
          <a:ext cx="3111500" cy="65405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21</xdr:col>
      <xdr:colOff>7938</xdr:colOff>
      <xdr:row>4</xdr:row>
      <xdr:rowOff>63501</xdr:rowOff>
    </xdr:from>
    <xdr:ext cx="1770061" cy="425758"/>
    <xdr:sp macro="" textlink="">
      <xdr:nvSpPr>
        <xdr:cNvPr id="3" name="吹き出し: 四角形 2">
          <a:extLst>
            <a:ext uri="{FF2B5EF4-FFF2-40B4-BE49-F238E27FC236}">
              <a16:creationId xmlns:a16="http://schemas.microsoft.com/office/drawing/2014/main" id="{ADED7161-DCCF-F826-1205-2204E1E959B4}"/>
            </a:ext>
          </a:extLst>
        </xdr:cNvPr>
        <xdr:cNvSpPr/>
      </xdr:nvSpPr>
      <xdr:spPr>
        <a:xfrm>
          <a:off x="12247563" y="825501"/>
          <a:ext cx="1770061" cy="425758"/>
        </a:xfrm>
        <a:prstGeom prst="wedgeRectCallout">
          <a:avLst>
            <a:gd name="adj1" fmla="val -49333"/>
            <a:gd name="adj2" fmla="val 9974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000" b="0">
              <a:latin typeface="HG丸ｺﾞｼｯｸM-PRO" panose="020F0600000000000000" pitchFamily="50" charset="-128"/>
              <a:ea typeface="HG丸ｺﾞｼｯｸM-PRO" panose="020F0600000000000000" pitchFamily="50" charset="-128"/>
            </a:rPr>
            <a:t>入力内容をご確認のうえ、「✓」を選択してください</a:t>
          </a:r>
        </a:p>
      </xdr:txBody>
    </xdr:sp>
    <xdr:clientData/>
  </xdr:oneCellAnchor>
  <xdr:oneCellAnchor>
    <xdr:from>
      <xdr:col>19</xdr:col>
      <xdr:colOff>39687</xdr:colOff>
      <xdr:row>48</xdr:row>
      <xdr:rowOff>166686</xdr:rowOff>
    </xdr:from>
    <xdr:ext cx="2484438" cy="592470"/>
    <xdr:sp macro="" textlink="">
      <xdr:nvSpPr>
        <xdr:cNvPr id="6" name="正方形/長方形 5">
          <a:extLst>
            <a:ext uri="{FF2B5EF4-FFF2-40B4-BE49-F238E27FC236}">
              <a16:creationId xmlns:a16="http://schemas.microsoft.com/office/drawing/2014/main" id="{562BEDB1-5128-7197-31DA-2B0B30C962DB}"/>
            </a:ext>
          </a:extLst>
        </xdr:cNvPr>
        <xdr:cNvSpPr/>
      </xdr:nvSpPr>
      <xdr:spPr>
        <a:xfrm>
          <a:off x="9509125" y="9548811"/>
          <a:ext cx="2484438" cy="59247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申請前に必ずご確認ください</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000">
              <a:latin typeface="HG丸ｺﾞｼｯｸM-PRO" panose="020F0600000000000000" pitchFamily="50" charset="-128"/>
              <a:ea typeface="HG丸ｺﾞｼｯｸM-PRO" panose="020F0600000000000000" pitchFamily="50" charset="-128"/>
            </a:rPr>
            <a:t>・入力漏れがないか</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・正しい情報を入力しているか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85310</xdr:colOff>
      <xdr:row>2</xdr:row>
      <xdr:rowOff>119129</xdr:rowOff>
    </xdr:from>
    <xdr:to>
      <xdr:col>12</xdr:col>
      <xdr:colOff>741707</xdr:colOff>
      <xdr:row>5</xdr:row>
      <xdr:rowOff>105601</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019510" y="1300229"/>
          <a:ext cx="3380547" cy="729422"/>
        </a:xfrm>
        <a:prstGeom prst="wedgeRectCallout">
          <a:avLst>
            <a:gd name="adj1" fmla="val -47097"/>
            <a:gd name="adj2" fmla="val -65436"/>
          </a:avLst>
        </a:prstGeom>
        <a:solidFill>
          <a:srgbClr val="FF00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chemeClr val="bg1"/>
              </a:solidFill>
            </a:rPr>
            <a:t>様式１、様式２の記載内容が自動で表示されているので、</a:t>
          </a:r>
          <a:endParaRPr kumimoji="1" lang="en-US" altLang="ja-JP" sz="1200">
            <a:solidFill>
              <a:schemeClr val="bg1"/>
            </a:solidFill>
          </a:endParaRPr>
        </a:p>
        <a:p>
          <a:pPr algn="l"/>
          <a:r>
            <a:rPr kumimoji="1" lang="ja-JP" altLang="en-US" sz="1200">
              <a:solidFill>
                <a:schemeClr val="bg1"/>
              </a:solidFill>
            </a:rPr>
            <a:t>この行を、管理台帳にコピペで貼り付ける。</a:t>
          </a:r>
          <a:endParaRPr kumimoji="1" lang="en-US" altLang="ja-JP" sz="1200">
            <a:solidFill>
              <a:schemeClr val="bg1"/>
            </a:solidFill>
          </a:endParaRPr>
        </a:p>
        <a:p>
          <a:pPr algn="l"/>
          <a:endParaRPr kumimoji="1" lang="en-US" altLang="ja-JP" sz="1200">
            <a:solidFill>
              <a:schemeClr val="bg1"/>
            </a:solidFill>
          </a:endParaRPr>
        </a:p>
        <a:p>
          <a:pPr algn="l"/>
          <a:endParaRPr kumimoji="1" lang="ja-JP" altLang="en-US" sz="1200">
            <a:solidFill>
              <a:schemeClr val="bg1"/>
            </a:solidFill>
          </a:endParaRPr>
        </a:p>
      </xdr:txBody>
    </xdr: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Y128"/>
  <sheetViews>
    <sheetView showGridLines="0" tabSelected="1" zoomScale="80" zoomScaleNormal="80" zoomScaleSheetLayoutView="70" workbookViewId="0">
      <selection activeCell="V2" sqref="V2"/>
    </sheetView>
  </sheetViews>
  <sheetFormatPr defaultRowHeight="13" x14ac:dyDescent="0.2"/>
  <cols>
    <col min="1" max="1" width="4.08984375" style="13" customWidth="1"/>
    <col min="2" max="2" width="5.6328125" style="13" customWidth="1"/>
    <col min="3" max="3" width="18.6328125" style="13" customWidth="1"/>
    <col min="4" max="4" width="12" style="13" customWidth="1"/>
    <col min="5" max="5" width="5.6328125" style="13" customWidth="1"/>
    <col min="6" max="7" width="3.1796875" style="13" customWidth="1"/>
    <col min="8" max="8" width="10.6328125" style="13" customWidth="1"/>
    <col min="9" max="9" width="4.6328125" style="13" customWidth="1"/>
    <col min="10" max="10" width="5.6328125" style="13" customWidth="1"/>
    <col min="11" max="11" width="10.6328125" style="13" customWidth="1"/>
    <col min="12" max="12" width="3.6328125" style="13" customWidth="1"/>
    <col min="13" max="13" width="6.6328125" style="13" customWidth="1"/>
    <col min="14" max="14" width="1.453125" style="13" customWidth="1"/>
    <col min="15" max="15" width="9.08984375" style="13" customWidth="1"/>
    <col min="16" max="16" width="2.7265625" style="13" customWidth="1"/>
    <col min="17" max="17" width="9" style="13" customWidth="1"/>
    <col min="18" max="18" width="1.453125" style="13" customWidth="1"/>
    <col min="19" max="19" width="17.36328125" style="28" customWidth="1"/>
    <col min="20" max="20" width="36.6328125" style="13" customWidth="1"/>
    <col min="21" max="21" width="3.08984375" style="13" customWidth="1"/>
    <col min="22" max="22" width="52.1796875" style="225" customWidth="1"/>
    <col min="23" max="25" width="17" style="13" hidden="1" customWidth="1"/>
    <col min="26" max="16384" width="8.7265625" style="13"/>
  </cols>
  <sheetData>
    <row r="1" spans="1:25" ht="15" customHeight="1" thickBot="1" x14ac:dyDescent="0.25">
      <c r="R1" s="14" t="s">
        <v>4</v>
      </c>
      <c r="S1" s="257" t="s">
        <v>121</v>
      </c>
      <c r="T1" s="163" t="s">
        <v>169</v>
      </c>
      <c r="U1" s="252"/>
      <c r="W1" s="245" t="s">
        <v>230</v>
      </c>
    </row>
    <row r="2" spans="1:25" ht="15" customHeight="1" x14ac:dyDescent="0.2">
      <c r="J2" s="360" t="s">
        <v>27</v>
      </c>
      <c r="K2" s="361"/>
      <c r="L2" s="361"/>
      <c r="M2" s="362"/>
      <c r="N2" s="363"/>
      <c r="O2" s="363"/>
      <c r="P2" s="363"/>
      <c r="Q2" s="363"/>
      <c r="R2" s="364"/>
      <c r="S2" s="205"/>
      <c r="T2" s="347" t="s">
        <v>73</v>
      </c>
      <c r="U2" s="252"/>
      <c r="W2" s="251" t="s">
        <v>231</v>
      </c>
    </row>
    <row r="3" spans="1:25" ht="15" customHeight="1" x14ac:dyDescent="0.2">
      <c r="J3" s="351" t="s">
        <v>49</v>
      </c>
      <c r="K3" s="352"/>
      <c r="L3" s="352"/>
      <c r="M3" s="353"/>
      <c r="N3" s="352"/>
      <c r="O3" s="352"/>
      <c r="P3" s="352"/>
      <c r="Q3" s="352"/>
      <c r="R3" s="354"/>
      <c r="S3" s="205"/>
      <c r="T3" s="348"/>
      <c r="U3" s="252"/>
      <c r="W3" s="251" t="s">
        <v>232</v>
      </c>
    </row>
    <row r="4" spans="1:25" ht="15" customHeight="1" x14ac:dyDescent="0.2">
      <c r="J4" s="358" t="s">
        <v>94</v>
      </c>
      <c r="K4" s="359"/>
      <c r="L4" s="359"/>
      <c r="M4" s="359"/>
      <c r="N4" s="206"/>
      <c r="O4" s="206" t="s">
        <v>77</v>
      </c>
      <c r="P4" s="206"/>
      <c r="Q4" s="206"/>
      <c r="R4" s="97"/>
      <c r="S4" s="349"/>
      <c r="T4" s="357"/>
      <c r="U4" s="252"/>
      <c r="W4" s="245" t="s">
        <v>234</v>
      </c>
    </row>
    <row r="5" spans="1:25" ht="15" customHeight="1" thickBot="1" x14ac:dyDescent="0.25">
      <c r="J5" s="345" t="s">
        <v>95</v>
      </c>
      <c r="K5" s="346"/>
      <c r="L5" s="346"/>
      <c r="M5" s="346"/>
      <c r="N5" s="204"/>
      <c r="O5" s="204" t="str">
        <f>IF(T4="ソフトウェア","■","□")</f>
        <v>□</v>
      </c>
      <c r="P5" s="204"/>
      <c r="Q5" s="204"/>
      <c r="R5" s="98"/>
      <c r="S5" s="350"/>
      <c r="T5" s="357"/>
      <c r="U5" s="252"/>
      <c r="W5" s="245" t="s">
        <v>235</v>
      </c>
    </row>
    <row r="6" spans="1:25" ht="15" customHeight="1" x14ac:dyDescent="0.2">
      <c r="A6" s="15"/>
      <c r="B6" s="15"/>
      <c r="C6" s="83"/>
      <c r="D6" s="83"/>
      <c r="E6" s="83"/>
      <c r="F6" s="83"/>
      <c r="G6" s="83"/>
      <c r="H6" s="83"/>
      <c r="I6" s="83"/>
      <c r="J6" s="83"/>
      <c r="K6" s="83"/>
      <c r="L6" s="83"/>
      <c r="M6" s="83"/>
      <c r="N6" s="83"/>
      <c r="O6" s="83"/>
      <c r="P6" s="83"/>
      <c r="Q6" s="83"/>
      <c r="R6" s="83"/>
      <c r="S6" s="25"/>
      <c r="U6" s="252"/>
      <c r="W6" s="245" t="s">
        <v>233</v>
      </c>
    </row>
    <row r="7" spans="1:25" ht="15" customHeight="1" x14ac:dyDescent="0.2">
      <c r="A7" s="365" t="s">
        <v>125</v>
      </c>
      <c r="B7" s="365"/>
      <c r="C7" s="365"/>
      <c r="D7" s="365"/>
      <c r="E7" s="365"/>
      <c r="F7" s="365"/>
      <c r="G7" s="365"/>
      <c r="H7" s="365"/>
      <c r="I7" s="365"/>
      <c r="J7" s="365"/>
      <c r="K7" s="365"/>
      <c r="L7" s="365"/>
      <c r="M7" s="365"/>
      <c r="N7" s="365"/>
      <c r="O7" s="365"/>
      <c r="P7" s="365"/>
      <c r="Q7" s="365"/>
      <c r="R7" s="365"/>
      <c r="S7" s="25"/>
      <c r="U7" s="252"/>
      <c r="W7" s="251"/>
    </row>
    <row r="8" spans="1:25" ht="15" customHeight="1" thickBot="1" x14ac:dyDescent="0.25">
      <c r="A8" s="15"/>
      <c r="B8" s="15"/>
      <c r="C8" s="83"/>
      <c r="D8" s="83"/>
      <c r="E8" s="83"/>
      <c r="F8" s="83"/>
      <c r="G8" s="83"/>
      <c r="H8" s="83"/>
      <c r="I8" s="83"/>
      <c r="J8" s="83"/>
      <c r="K8" s="83"/>
      <c r="L8" s="83"/>
      <c r="M8" s="83"/>
      <c r="N8" s="83"/>
      <c r="O8" s="83"/>
      <c r="P8" s="83"/>
      <c r="Q8" s="83"/>
      <c r="R8" s="83"/>
      <c r="S8" s="25"/>
      <c r="T8" s="223" t="str">
        <f>IF(OR(,,T$9="",T$10="",T$11="",T$12="",T$13="",T14="",T15="",T16="",T17="",T18="",T$20="",T$24="",T$28="",T$35="",T$37="",T$39="",T$42="",T$43="",T$45="",T$46="",T$47=""),"※未入力の項目があります","")</f>
        <v>※未入力の項目があります</v>
      </c>
      <c r="U8" s="252"/>
    </row>
    <row r="9" spans="1:25" ht="18" customHeight="1" x14ac:dyDescent="0.2">
      <c r="A9" s="170"/>
      <c r="B9" s="366" t="s">
        <v>84</v>
      </c>
      <c r="C9" s="366"/>
      <c r="D9" s="367"/>
      <c r="E9" s="132"/>
      <c r="F9" s="132"/>
      <c r="G9" s="355" t="str">
        <f t="shared" ref="G9:G18" si="0">IF(T9="","",T9)</f>
        <v>機械及び装置</v>
      </c>
      <c r="H9" s="355"/>
      <c r="I9" s="355"/>
      <c r="J9" s="355"/>
      <c r="K9" s="355"/>
      <c r="L9" s="355"/>
      <c r="M9" s="355"/>
      <c r="N9" s="355"/>
      <c r="O9" s="355"/>
      <c r="P9" s="355"/>
      <c r="Q9" s="355"/>
      <c r="R9" s="356"/>
      <c r="S9" s="55" t="s">
        <v>114</v>
      </c>
      <c r="T9" s="214" t="s">
        <v>179</v>
      </c>
      <c r="U9" s="253" t="s">
        <v>238</v>
      </c>
      <c r="W9" s="246" t="s">
        <v>74</v>
      </c>
      <c r="X9" s="246" t="s">
        <v>75</v>
      </c>
      <c r="Y9" s="246" t="s">
        <v>76</v>
      </c>
    </row>
    <row r="10" spans="1:25" ht="18" customHeight="1" x14ac:dyDescent="0.2">
      <c r="A10" s="299" t="s">
        <v>129</v>
      </c>
      <c r="B10" s="304" t="s">
        <v>80</v>
      </c>
      <c r="C10" s="304"/>
      <c r="D10" s="305"/>
      <c r="E10" s="133"/>
      <c r="F10" s="133"/>
      <c r="G10" s="307" t="str">
        <f t="shared" si="0"/>
        <v>電気業用設備</v>
      </c>
      <c r="H10" s="307"/>
      <c r="I10" s="307"/>
      <c r="J10" s="307"/>
      <c r="K10" s="307"/>
      <c r="L10" s="307"/>
      <c r="M10" s="307"/>
      <c r="N10" s="307"/>
      <c r="O10" s="307"/>
      <c r="P10" s="307"/>
      <c r="Q10" s="307"/>
      <c r="R10" s="308"/>
      <c r="S10" s="256" t="s">
        <v>114</v>
      </c>
      <c r="T10" s="258" t="s">
        <v>205</v>
      </c>
      <c r="U10" s="253" t="s">
        <v>238</v>
      </c>
      <c r="V10" s="226" t="s">
        <v>236</v>
      </c>
      <c r="W10" s="247" t="s">
        <v>205</v>
      </c>
      <c r="X10" s="248" t="s">
        <v>85</v>
      </c>
      <c r="Y10" s="248" t="s">
        <v>81</v>
      </c>
    </row>
    <row r="11" spans="1:25" ht="18" customHeight="1" x14ac:dyDescent="0.2">
      <c r="A11" s="299"/>
      <c r="B11" s="304" t="s">
        <v>50</v>
      </c>
      <c r="C11" s="304"/>
      <c r="D11" s="305"/>
      <c r="E11" s="133"/>
      <c r="F11" s="133"/>
      <c r="G11" s="307" t="str">
        <f t="shared" si="0"/>
        <v/>
      </c>
      <c r="H11" s="307"/>
      <c r="I11" s="307"/>
      <c r="J11" s="307"/>
      <c r="K11" s="307"/>
      <c r="L11" s="307"/>
      <c r="M11" s="307"/>
      <c r="N11" s="307"/>
      <c r="O11" s="307"/>
      <c r="P11" s="307"/>
      <c r="Q11" s="307"/>
      <c r="R11" s="308"/>
      <c r="S11" s="55" t="s">
        <v>115</v>
      </c>
      <c r="T11" s="214"/>
      <c r="U11" s="253" t="s">
        <v>237</v>
      </c>
      <c r="V11" s="226" t="s">
        <v>163</v>
      </c>
      <c r="W11" s="247" t="s">
        <v>180</v>
      </c>
      <c r="X11" s="247"/>
      <c r="Y11" s="247"/>
    </row>
    <row r="12" spans="1:25" ht="18" customHeight="1" x14ac:dyDescent="0.2">
      <c r="A12" s="299"/>
      <c r="B12" s="304" t="s">
        <v>51</v>
      </c>
      <c r="C12" s="304"/>
      <c r="D12" s="305"/>
      <c r="E12" s="133"/>
      <c r="F12" s="133"/>
      <c r="G12" s="307" t="str">
        <f t="shared" si="0"/>
        <v/>
      </c>
      <c r="H12" s="307"/>
      <c r="I12" s="307"/>
      <c r="J12" s="307"/>
      <c r="K12" s="307"/>
      <c r="L12" s="307"/>
      <c r="M12" s="307"/>
      <c r="N12" s="307"/>
      <c r="O12" s="307"/>
      <c r="P12" s="307"/>
      <c r="Q12" s="307"/>
      <c r="R12" s="308"/>
      <c r="S12" s="55" t="s">
        <v>115</v>
      </c>
      <c r="T12" s="89"/>
      <c r="U12" s="253" t="s">
        <v>237</v>
      </c>
      <c r="V12" s="226"/>
      <c r="W12" s="247" t="s">
        <v>181</v>
      </c>
      <c r="X12" s="247"/>
      <c r="Y12" s="247"/>
    </row>
    <row r="13" spans="1:25" ht="18" customHeight="1" x14ac:dyDescent="0.2">
      <c r="A13" s="299"/>
      <c r="B13" s="306" t="s">
        <v>52</v>
      </c>
      <c r="C13" s="304"/>
      <c r="D13" s="305"/>
      <c r="E13" s="172"/>
      <c r="F13" s="172"/>
      <c r="G13" s="286" t="str">
        <f t="shared" si="0"/>
        <v/>
      </c>
      <c r="H13" s="286"/>
      <c r="I13" s="286"/>
      <c r="J13" s="286"/>
      <c r="K13" s="286"/>
      <c r="L13" s="286"/>
      <c r="M13" s="286"/>
      <c r="N13" s="286"/>
      <c r="O13" s="286"/>
      <c r="P13" s="286"/>
      <c r="Q13" s="286"/>
      <c r="R13" s="287"/>
      <c r="S13" s="55" t="s">
        <v>115</v>
      </c>
      <c r="T13" s="214"/>
      <c r="U13" s="253"/>
      <c r="V13" s="226" t="s">
        <v>160</v>
      </c>
      <c r="W13" s="247" t="s">
        <v>182</v>
      </c>
      <c r="X13" s="247"/>
      <c r="Y13" s="247"/>
    </row>
    <row r="14" spans="1:25" ht="18" customHeight="1" x14ac:dyDescent="0.2">
      <c r="A14" s="299"/>
      <c r="B14" s="300" t="s">
        <v>127</v>
      </c>
      <c r="C14" s="300"/>
      <c r="D14" s="300"/>
      <c r="E14" s="174"/>
      <c r="F14" s="133"/>
      <c r="G14" s="371" t="str">
        <f t="shared" si="0"/>
        <v/>
      </c>
      <c r="H14" s="371"/>
      <c r="I14" s="371"/>
      <c r="J14" s="371"/>
      <c r="K14" s="371"/>
      <c r="L14" s="371"/>
      <c r="M14" s="371"/>
      <c r="N14" s="371"/>
      <c r="O14" s="371"/>
      <c r="P14" s="371"/>
      <c r="Q14" s="371"/>
      <c r="R14" s="372"/>
      <c r="S14" s="55" t="s">
        <v>115</v>
      </c>
      <c r="T14" s="240"/>
      <c r="U14" s="253"/>
      <c r="V14" s="226" t="s">
        <v>165</v>
      </c>
      <c r="W14" s="247" t="s">
        <v>183</v>
      </c>
      <c r="X14" s="247"/>
      <c r="Y14" s="247"/>
    </row>
    <row r="15" spans="1:25" ht="18" customHeight="1" x14ac:dyDescent="0.2">
      <c r="A15" s="299"/>
      <c r="B15" s="301" t="s">
        <v>128</v>
      </c>
      <c r="C15" s="302"/>
      <c r="D15" s="303"/>
      <c r="E15" s="174"/>
      <c r="F15" s="133"/>
      <c r="G15" s="286" t="str">
        <f t="shared" si="0"/>
        <v/>
      </c>
      <c r="H15" s="286"/>
      <c r="I15" s="286"/>
      <c r="J15" s="286"/>
      <c r="K15" s="286"/>
      <c r="L15" s="286"/>
      <c r="M15" s="286"/>
      <c r="N15" s="286"/>
      <c r="O15" s="286"/>
      <c r="P15" s="286"/>
      <c r="Q15" s="286"/>
      <c r="R15" s="287"/>
      <c r="S15" s="55" t="s">
        <v>148</v>
      </c>
      <c r="T15" s="214"/>
      <c r="U15" s="253"/>
      <c r="V15" s="226"/>
      <c r="W15" s="247" t="s">
        <v>184</v>
      </c>
      <c r="X15" s="249"/>
      <c r="Y15" s="249"/>
    </row>
    <row r="16" spans="1:25" ht="18" customHeight="1" x14ac:dyDescent="0.2">
      <c r="A16" s="299"/>
      <c r="B16" s="332" t="s">
        <v>167</v>
      </c>
      <c r="C16" s="297"/>
      <c r="D16" s="368"/>
      <c r="E16" s="175"/>
      <c r="F16" s="172"/>
      <c r="G16" s="286" t="str">
        <f t="shared" si="0"/>
        <v/>
      </c>
      <c r="H16" s="286"/>
      <c r="I16" s="286"/>
      <c r="J16" s="286"/>
      <c r="K16" s="286"/>
      <c r="L16" s="286"/>
      <c r="M16" s="286"/>
      <c r="N16" s="286"/>
      <c r="O16" s="286"/>
      <c r="P16" s="286"/>
      <c r="Q16" s="286"/>
      <c r="R16" s="287"/>
      <c r="S16" s="55" t="s">
        <v>145</v>
      </c>
      <c r="T16" s="214"/>
      <c r="U16" s="253"/>
      <c r="V16" s="226" t="s">
        <v>155</v>
      </c>
      <c r="W16" s="249" t="s">
        <v>185</v>
      </c>
      <c r="X16" s="247"/>
      <c r="Y16" s="247"/>
    </row>
    <row r="17" spans="1:25" ht="18" customHeight="1" x14ac:dyDescent="0.2">
      <c r="A17" s="299"/>
      <c r="B17" s="332"/>
      <c r="C17" s="297"/>
      <c r="D17" s="368"/>
      <c r="E17" s="176"/>
      <c r="F17" s="137"/>
      <c r="G17" s="373" t="str">
        <f t="shared" si="0"/>
        <v/>
      </c>
      <c r="H17" s="373"/>
      <c r="I17" s="373"/>
      <c r="J17" s="373"/>
      <c r="K17" s="373"/>
      <c r="L17" s="373"/>
      <c r="M17" s="373"/>
      <c r="N17" s="373"/>
      <c r="O17" s="373"/>
      <c r="P17" s="373"/>
      <c r="Q17" s="373"/>
      <c r="R17" s="374"/>
      <c r="S17" s="55" t="s">
        <v>146</v>
      </c>
      <c r="T17" s="214"/>
      <c r="U17" s="253"/>
      <c r="V17" s="226" t="s">
        <v>156</v>
      </c>
      <c r="W17" s="247" t="s">
        <v>186</v>
      </c>
      <c r="X17" s="247"/>
      <c r="Y17" s="247"/>
    </row>
    <row r="18" spans="1:25" ht="18" customHeight="1" thickBot="1" x14ac:dyDescent="0.25">
      <c r="A18" s="171"/>
      <c r="B18" s="369"/>
      <c r="C18" s="322"/>
      <c r="D18" s="370"/>
      <c r="E18" s="177"/>
      <c r="F18" s="173"/>
      <c r="G18" s="375" t="str">
        <f t="shared" si="0"/>
        <v/>
      </c>
      <c r="H18" s="375"/>
      <c r="I18" s="375"/>
      <c r="J18" s="375"/>
      <c r="K18" s="375"/>
      <c r="L18" s="375"/>
      <c r="M18" s="375"/>
      <c r="N18" s="375"/>
      <c r="O18" s="375"/>
      <c r="P18" s="375"/>
      <c r="Q18" s="375"/>
      <c r="R18" s="376"/>
      <c r="S18" s="55" t="s">
        <v>147</v>
      </c>
      <c r="T18" s="241"/>
      <c r="U18" s="253"/>
      <c r="V18" s="226" t="s">
        <v>157</v>
      </c>
      <c r="W18" s="247" t="s">
        <v>187</v>
      </c>
      <c r="X18" s="247"/>
      <c r="Y18" s="247"/>
    </row>
    <row r="19" spans="1:25" s="236" customFormat="1" ht="25" customHeight="1" thickBot="1" x14ac:dyDescent="0.25">
      <c r="A19" s="178" t="s">
        <v>99</v>
      </c>
      <c r="B19" s="178"/>
      <c r="C19" s="179"/>
      <c r="D19" s="179"/>
      <c r="E19" s="179"/>
      <c r="F19" s="179"/>
      <c r="G19" s="179"/>
      <c r="H19" s="179"/>
      <c r="I19" s="179"/>
      <c r="J19" s="179"/>
      <c r="K19" s="179"/>
      <c r="L19" s="179"/>
      <c r="M19" s="179"/>
      <c r="N19" s="179"/>
      <c r="O19" s="179"/>
      <c r="P19" s="179"/>
      <c r="Q19" s="179"/>
      <c r="R19" s="179"/>
      <c r="S19" s="180"/>
      <c r="U19" s="252"/>
      <c r="V19" s="227"/>
      <c r="W19" s="247" t="s">
        <v>188</v>
      </c>
      <c r="X19" s="247"/>
      <c r="Y19" s="247"/>
    </row>
    <row r="20" spans="1:25" ht="16" customHeight="1" x14ac:dyDescent="0.2">
      <c r="A20" s="324" t="s">
        <v>3</v>
      </c>
      <c r="B20" s="329" t="s">
        <v>100</v>
      </c>
      <c r="C20" s="330"/>
      <c r="D20" s="330"/>
      <c r="E20" s="330"/>
      <c r="F20" s="330"/>
      <c r="G20" s="331"/>
      <c r="H20" s="328" t="s">
        <v>97</v>
      </c>
      <c r="I20" s="328"/>
      <c r="J20" s="328"/>
      <c r="K20" s="159" t="str">
        <f>'チェックリスト（様式2）'!$N$16</f>
        <v/>
      </c>
      <c r="L20" s="326" t="s">
        <v>96</v>
      </c>
      <c r="M20" s="327"/>
      <c r="N20" s="67"/>
      <c r="O20" s="63"/>
      <c r="P20" s="63"/>
      <c r="Q20" s="63"/>
      <c r="R20" s="64"/>
      <c r="S20" s="319" t="s">
        <v>114</v>
      </c>
      <c r="T20" s="318"/>
      <c r="U20" s="262"/>
      <c r="W20" s="247" t="s">
        <v>240</v>
      </c>
      <c r="X20" s="247"/>
      <c r="Y20" s="247"/>
    </row>
    <row r="21" spans="1:25" ht="16" customHeight="1" x14ac:dyDescent="0.2">
      <c r="A21" s="325"/>
      <c r="B21" s="332"/>
      <c r="C21" s="297"/>
      <c r="D21" s="297"/>
      <c r="E21" s="297"/>
      <c r="F21" s="297"/>
      <c r="G21" s="298"/>
      <c r="H21" s="315" t="s">
        <v>98</v>
      </c>
      <c r="I21" s="316"/>
      <c r="J21" s="316"/>
      <c r="K21" s="160" t="str">
        <f>'チェックリスト（様式2）'!$N$18</f>
        <v/>
      </c>
      <c r="L21" s="269" t="s">
        <v>96</v>
      </c>
      <c r="M21" s="293"/>
      <c r="N21" s="18"/>
      <c r="O21" s="16" t="s">
        <v>6</v>
      </c>
      <c r="P21" s="212"/>
      <c r="Q21" s="17" t="s">
        <v>5</v>
      </c>
      <c r="R21" s="213"/>
      <c r="S21" s="320"/>
      <c r="T21" s="260"/>
      <c r="U21" s="263"/>
      <c r="W21" s="247" t="s">
        <v>189</v>
      </c>
      <c r="X21" s="247"/>
      <c r="Y21" s="247"/>
    </row>
    <row r="22" spans="1:25" ht="16" customHeight="1" x14ac:dyDescent="0.2">
      <c r="A22" s="325"/>
      <c r="B22" s="332"/>
      <c r="C22" s="297"/>
      <c r="D22" s="297"/>
      <c r="E22" s="297"/>
      <c r="F22" s="297"/>
      <c r="G22" s="298"/>
      <c r="H22" s="135"/>
      <c r="I22" s="270" t="s">
        <v>111</v>
      </c>
      <c r="J22" s="270"/>
      <c r="K22" s="150" t="str">
        <f>IF(OR(K20="",K21=""),"",(K21-K20)&amp;"年")</f>
        <v/>
      </c>
      <c r="L22" s="209"/>
      <c r="M22" s="136" t="str">
        <f>'チェックリスト（様式2）'!$N$19</f>
        <v/>
      </c>
      <c r="N22" s="18"/>
      <c r="O22" s="16"/>
      <c r="P22" s="212"/>
      <c r="Q22" s="17"/>
      <c r="R22" s="213"/>
      <c r="S22" s="320"/>
      <c r="T22" s="260"/>
      <c r="U22" s="263"/>
      <c r="W22" s="247" t="s">
        <v>239</v>
      </c>
      <c r="X22" s="247"/>
      <c r="Y22" s="247"/>
    </row>
    <row r="23" spans="1:25" ht="4" customHeight="1" x14ac:dyDescent="0.2">
      <c r="A23" s="325"/>
      <c r="B23" s="333"/>
      <c r="C23" s="300"/>
      <c r="D23" s="300"/>
      <c r="E23" s="300"/>
      <c r="F23" s="300"/>
      <c r="G23" s="334"/>
      <c r="H23" s="134"/>
      <c r="I23" s="211"/>
      <c r="J23" s="211"/>
      <c r="K23" s="211"/>
      <c r="L23" s="211"/>
      <c r="M23" s="134"/>
      <c r="N23" s="18"/>
      <c r="O23" s="16"/>
      <c r="P23" s="212"/>
      <c r="Q23" s="17"/>
      <c r="R23" s="213"/>
      <c r="S23" s="207"/>
      <c r="T23" s="237"/>
      <c r="U23" s="264"/>
      <c r="W23" s="247" t="s">
        <v>190</v>
      </c>
      <c r="X23" s="247"/>
      <c r="Y23" s="247"/>
    </row>
    <row r="24" spans="1:25" ht="15.75" customHeight="1" x14ac:dyDescent="0.2">
      <c r="A24" s="325"/>
      <c r="B24" s="335" t="s">
        <v>132</v>
      </c>
      <c r="C24" s="336"/>
      <c r="D24" s="336"/>
      <c r="E24" s="336"/>
      <c r="F24" s="336"/>
      <c r="G24" s="336"/>
      <c r="H24" s="336"/>
      <c r="I24" s="336"/>
      <c r="J24" s="336"/>
      <c r="K24" s="336"/>
      <c r="L24" s="336"/>
      <c r="M24" s="337"/>
      <c r="N24" s="106"/>
      <c r="O24" s="19"/>
      <c r="P24" s="19"/>
      <c r="Q24" s="19"/>
      <c r="R24" s="294"/>
      <c r="S24" s="309" t="s">
        <v>116</v>
      </c>
      <c r="T24" s="314"/>
      <c r="U24" s="262"/>
      <c r="W24" s="247" t="s">
        <v>191</v>
      </c>
      <c r="X24" s="247"/>
      <c r="Y24" s="247"/>
    </row>
    <row r="25" spans="1:25" ht="24" customHeight="1" x14ac:dyDescent="0.2">
      <c r="A25" s="325"/>
      <c r="B25" s="338" t="s">
        <v>53</v>
      </c>
      <c r="C25" s="339"/>
      <c r="D25" s="339"/>
      <c r="E25" s="339"/>
      <c r="F25" s="339"/>
      <c r="G25" s="339"/>
      <c r="H25" s="339"/>
      <c r="I25" s="339"/>
      <c r="J25" s="339"/>
      <c r="K25" s="339"/>
      <c r="L25" s="339"/>
      <c r="M25" s="340"/>
      <c r="N25" s="18"/>
      <c r="O25" s="16" t="s">
        <v>54</v>
      </c>
      <c r="P25" s="212"/>
      <c r="Q25" s="17" t="s">
        <v>5</v>
      </c>
      <c r="R25" s="295"/>
      <c r="S25" s="310"/>
      <c r="T25" s="314"/>
      <c r="U25" s="263"/>
      <c r="W25" s="247" t="s">
        <v>192</v>
      </c>
      <c r="X25" s="247"/>
      <c r="Y25" s="247"/>
    </row>
    <row r="26" spans="1:25" ht="12" customHeight="1" x14ac:dyDescent="0.2">
      <c r="A26" s="325"/>
      <c r="B26" s="341"/>
      <c r="C26" s="342"/>
      <c r="D26" s="342"/>
      <c r="E26" s="342"/>
      <c r="F26" s="342"/>
      <c r="G26" s="342"/>
      <c r="H26" s="342"/>
      <c r="I26" s="342"/>
      <c r="J26" s="342"/>
      <c r="K26" s="342"/>
      <c r="L26" s="342"/>
      <c r="M26" s="343"/>
      <c r="N26" s="61"/>
      <c r="O26" s="62"/>
      <c r="P26" s="62"/>
      <c r="Q26" s="62"/>
      <c r="R26" s="60"/>
      <c r="S26" s="311"/>
      <c r="T26" s="314"/>
      <c r="U26" s="264"/>
      <c r="W26" s="247" t="s">
        <v>193</v>
      </c>
      <c r="X26" s="247"/>
      <c r="Y26" s="247"/>
    </row>
    <row r="27" spans="1:25" ht="4" customHeight="1" x14ac:dyDescent="0.2">
      <c r="A27" s="68"/>
      <c r="B27" s="167"/>
      <c r="C27" s="66"/>
      <c r="D27" s="66"/>
      <c r="E27" s="66"/>
      <c r="F27" s="66"/>
      <c r="G27" s="66"/>
      <c r="H27" s="66"/>
      <c r="I27" s="66"/>
      <c r="J27" s="66"/>
      <c r="K27" s="66"/>
      <c r="L27" s="66"/>
      <c r="M27" s="20"/>
      <c r="N27" s="107"/>
      <c r="O27" s="107"/>
      <c r="P27" s="107"/>
      <c r="Q27" s="107"/>
      <c r="R27" s="213"/>
      <c r="S27" s="312" t="s">
        <v>117</v>
      </c>
      <c r="T27" s="254"/>
      <c r="U27" s="255"/>
      <c r="W27" s="247" t="s">
        <v>241</v>
      </c>
      <c r="X27" s="247"/>
      <c r="Y27" s="247"/>
    </row>
    <row r="28" spans="1:25" ht="26.75" customHeight="1" x14ac:dyDescent="0.2">
      <c r="A28" s="296" t="s">
        <v>123</v>
      </c>
      <c r="B28" s="297"/>
      <c r="C28" s="297"/>
      <c r="D28" s="297"/>
      <c r="E28" s="297"/>
      <c r="F28" s="297"/>
      <c r="G28" s="297"/>
      <c r="H28" s="297"/>
      <c r="I28" s="297"/>
      <c r="J28" s="297"/>
      <c r="K28" s="297"/>
      <c r="L28" s="297"/>
      <c r="M28" s="298"/>
      <c r="N28" s="107"/>
      <c r="O28" s="16" t="s">
        <v>6</v>
      </c>
      <c r="P28" s="212"/>
      <c r="Q28" s="17" t="s">
        <v>5</v>
      </c>
      <c r="R28" s="213"/>
      <c r="S28" s="312"/>
      <c r="T28" s="260"/>
      <c r="U28" s="263"/>
      <c r="W28" s="247" t="s">
        <v>242</v>
      </c>
      <c r="X28" s="247"/>
      <c r="Y28" s="247"/>
    </row>
    <row r="29" spans="1:25" ht="6.75" customHeight="1" thickBot="1" x14ac:dyDescent="0.25">
      <c r="A29" s="321"/>
      <c r="B29" s="322"/>
      <c r="C29" s="322"/>
      <c r="D29" s="322"/>
      <c r="E29" s="322"/>
      <c r="F29" s="322"/>
      <c r="G29" s="322"/>
      <c r="H29" s="322"/>
      <c r="I29" s="322"/>
      <c r="J29" s="322"/>
      <c r="K29" s="322"/>
      <c r="L29" s="322"/>
      <c r="M29" s="323"/>
      <c r="N29" s="208"/>
      <c r="O29" s="208"/>
      <c r="P29" s="208"/>
      <c r="Q29" s="208"/>
      <c r="R29" s="21"/>
      <c r="S29" s="313"/>
      <c r="T29" s="261"/>
      <c r="U29" s="264"/>
      <c r="W29" s="247" t="s">
        <v>243</v>
      </c>
      <c r="X29" s="247"/>
      <c r="Y29" s="247"/>
    </row>
    <row r="30" spans="1:25" ht="15.75" customHeight="1" x14ac:dyDescent="0.2">
      <c r="A30" s="210"/>
      <c r="B30" s="344" t="s">
        <v>130</v>
      </c>
      <c r="C30" s="344"/>
      <c r="D30" s="344"/>
      <c r="E30" s="344"/>
      <c r="F30" s="344"/>
      <c r="G30" s="344"/>
      <c r="H30" s="344"/>
      <c r="I30" s="344"/>
      <c r="J30" s="344"/>
      <c r="K30" s="344"/>
      <c r="L30" s="344"/>
      <c r="M30" s="344"/>
      <c r="N30" s="344"/>
      <c r="O30" s="344"/>
      <c r="P30" s="344"/>
      <c r="Q30" s="344"/>
      <c r="R30" s="344"/>
      <c r="S30" s="69"/>
      <c r="T30" s="238"/>
      <c r="U30" s="252"/>
      <c r="W30" s="247" t="s">
        <v>194</v>
      </c>
      <c r="X30" s="247"/>
      <c r="Y30" s="247"/>
    </row>
    <row r="31" spans="1:25" ht="14.15" customHeight="1" x14ac:dyDescent="0.2">
      <c r="A31" s="22"/>
      <c r="B31" s="377" t="s">
        <v>101</v>
      </c>
      <c r="C31" s="377"/>
      <c r="D31" s="377"/>
      <c r="E31" s="377"/>
      <c r="F31" s="377"/>
      <c r="G31" s="377"/>
      <c r="H31" s="377"/>
      <c r="I31" s="377"/>
      <c r="J31" s="377"/>
      <c r="K31" s="377"/>
      <c r="L31" s="377"/>
      <c r="M31" s="377"/>
      <c r="N31" s="377"/>
      <c r="O31" s="377"/>
      <c r="P31" s="377"/>
      <c r="Q31" s="377"/>
      <c r="R31" s="377"/>
      <c r="S31" s="25"/>
      <c r="U31" s="252"/>
      <c r="W31" s="247" t="s">
        <v>195</v>
      </c>
      <c r="X31" s="247"/>
      <c r="Y31" s="247"/>
    </row>
    <row r="32" spans="1:25" ht="14.15" customHeight="1" x14ac:dyDescent="0.2">
      <c r="A32" s="15"/>
      <c r="B32" s="15"/>
      <c r="C32" s="83"/>
      <c r="D32" s="83"/>
      <c r="E32" s="83"/>
      <c r="F32" s="83"/>
      <c r="G32" s="83"/>
      <c r="H32" s="83"/>
      <c r="I32" s="83"/>
      <c r="J32" s="83"/>
      <c r="K32" s="83"/>
      <c r="L32" s="83"/>
      <c r="M32" s="83"/>
      <c r="N32" s="83"/>
      <c r="O32" s="83"/>
      <c r="P32" s="83"/>
      <c r="Q32" s="83"/>
      <c r="R32" s="83"/>
      <c r="S32" s="25"/>
      <c r="U32" s="252"/>
      <c r="W32" s="247" t="s">
        <v>196</v>
      </c>
      <c r="X32" s="247"/>
      <c r="Y32" s="247"/>
    </row>
    <row r="33" spans="1:25" ht="14.15" customHeight="1" x14ac:dyDescent="0.2">
      <c r="A33" s="378" t="s">
        <v>106</v>
      </c>
      <c r="B33" s="379"/>
      <c r="C33" s="379"/>
      <c r="D33" s="379"/>
      <c r="E33" s="379"/>
      <c r="F33" s="380"/>
      <c r="G33" s="83"/>
      <c r="H33" s="317" t="s">
        <v>79</v>
      </c>
      <c r="I33" s="317"/>
      <c r="J33" s="317"/>
      <c r="K33" s="317"/>
      <c r="L33" s="317"/>
      <c r="M33" s="317"/>
      <c r="N33" s="317"/>
      <c r="O33" s="317"/>
      <c r="P33" s="317"/>
      <c r="Q33" s="317"/>
      <c r="R33" s="83"/>
      <c r="S33" s="25"/>
      <c r="U33" s="252"/>
      <c r="W33" s="247" t="s">
        <v>197</v>
      </c>
      <c r="X33" s="247"/>
      <c r="Y33" s="247"/>
    </row>
    <row r="34" spans="1:25" ht="14.15" customHeight="1" x14ac:dyDescent="0.2">
      <c r="A34" s="381"/>
      <c r="B34" s="382"/>
      <c r="C34" s="382"/>
      <c r="D34" s="382"/>
      <c r="E34" s="382"/>
      <c r="F34" s="383"/>
      <c r="G34" s="83"/>
      <c r="H34" s="317"/>
      <c r="I34" s="317"/>
      <c r="J34" s="317"/>
      <c r="K34" s="317"/>
      <c r="L34" s="317"/>
      <c r="M34" s="317"/>
      <c r="N34" s="317"/>
      <c r="O34" s="317"/>
      <c r="P34" s="317"/>
      <c r="Q34" s="317"/>
      <c r="R34" s="83"/>
      <c r="S34" s="25"/>
      <c r="U34" s="252"/>
      <c r="W34" s="247" t="s">
        <v>198</v>
      </c>
      <c r="X34" s="247"/>
      <c r="Y34" s="247"/>
    </row>
    <row r="35" spans="1:25" ht="14.15" customHeight="1" x14ac:dyDescent="0.2">
      <c r="A35" s="74"/>
      <c r="B35" s="70"/>
      <c r="C35" s="65"/>
      <c r="D35" s="65"/>
      <c r="E35" s="65"/>
      <c r="F35" s="75"/>
      <c r="G35" s="83"/>
      <c r="H35" s="138" t="s">
        <v>102</v>
      </c>
      <c r="I35" s="148"/>
      <c r="J35" s="393" t="str">
        <f>IF(T35="","",T35)</f>
        <v/>
      </c>
      <c r="K35" s="393"/>
      <c r="L35" s="393"/>
      <c r="M35" s="393"/>
      <c r="N35" s="393"/>
      <c r="O35" s="393"/>
      <c r="P35" s="393"/>
      <c r="Q35" s="393"/>
      <c r="R35" s="83"/>
      <c r="S35" s="26" t="s">
        <v>107</v>
      </c>
      <c r="T35" s="224"/>
      <c r="U35" s="253"/>
      <c r="V35" s="225" t="s">
        <v>122</v>
      </c>
      <c r="W35" s="247" t="s">
        <v>199</v>
      </c>
      <c r="X35" s="247"/>
      <c r="Y35" s="247"/>
    </row>
    <row r="36" spans="1:25" ht="14.15" customHeight="1" x14ac:dyDescent="0.2">
      <c r="A36" s="74"/>
      <c r="B36" s="70" t="s">
        <v>126</v>
      </c>
      <c r="C36" s="182"/>
      <c r="D36" s="181"/>
      <c r="E36" s="65"/>
      <c r="F36" s="75"/>
      <c r="G36" s="83"/>
      <c r="H36" s="65"/>
      <c r="I36" s="65"/>
      <c r="J36" s="65"/>
      <c r="K36" s="65"/>
      <c r="L36" s="65"/>
      <c r="M36" s="65"/>
      <c r="N36" s="65"/>
      <c r="O36" s="65"/>
      <c r="P36" s="65"/>
      <c r="Q36" s="65"/>
      <c r="R36" s="83"/>
      <c r="S36" s="25"/>
      <c r="U36" s="252"/>
      <c r="W36" s="247" t="s">
        <v>200</v>
      </c>
      <c r="X36" s="247"/>
      <c r="Y36" s="247"/>
    </row>
    <row r="37" spans="1:25" ht="14.15" customHeight="1" x14ac:dyDescent="0.2">
      <c r="A37" s="74"/>
      <c r="B37" s="70"/>
      <c r="C37" s="65"/>
      <c r="D37" s="65"/>
      <c r="E37" s="65"/>
      <c r="F37" s="75"/>
      <c r="G37" s="83"/>
      <c r="H37" s="289" t="s">
        <v>103</v>
      </c>
      <c r="I37" s="289"/>
      <c r="J37" s="289"/>
      <c r="K37" s="288" t="str">
        <f>IF(T37="","",T37)</f>
        <v/>
      </c>
      <c r="L37" s="288"/>
      <c r="M37" s="288"/>
      <c r="N37" s="288"/>
      <c r="O37" s="288"/>
      <c r="P37" s="288"/>
      <c r="Q37" s="288"/>
      <c r="R37" s="83"/>
      <c r="S37" s="26" t="s">
        <v>7</v>
      </c>
      <c r="T37" s="214"/>
      <c r="U37" s="253"/>
      <c r="W37" s="247" t="s">
        <v>201</v>
      </c>
      <c r="X37" s="247"/>
      <c r="Y37" s="247"/>
    </row>
    <row r="38" spans="1:25" ht="14.15" customHeight="1" x14ac:dyDescent="0.2">
      <c r="A38" s="74" t="s">
        <v>109</v>
      </c>
      <c r="B38" s="70"/>
      <c r="C38" s="65"/>
      <c r="D38" s="65"/>
      <c r="E38" s="65"/>
      <c r="F38" s="75"/>
      <c r="G38" s="83"/>
      <c r="H38" s="139"/>
      <c r="I38" s="139"/>
      <c r="J38" s="140"/>
      <c r="K38" s="140"/>
      <c r="L38" s="140"/>
      <c r="M38" s="141"/>
      <c r="N38" s="141"/>
      <c r="O38" s="141"/>
      <c r="P38" s="141"/>
      <c r="Q38" s="141"/>
      <c r="R38" s="83"/>
      <c r="U38" s="252"/>
      <c r="W38" s="247" t="s">
        <v>202</v>
      </c>
      <c r="X38" s="247"/>
      <c r="Y38" s="247"/>
    </row>
    <row r="39" spans="1:25" ht="14.15" customHeight="1" x14ac:dyDescent="0.2">
      <c r="A39" s="74" t="s">
        <v>124</v>
      </c>
      <c r="B39" s="70"/>
      <c r="C39" s="65"/>
      <c r="D39" s="65"/>
      <c r="E39" s="65"/>
      <c r="F39" s="75"/>
      <c r="G39" s="83"/>
      <c r="H39" s="289" t="s">
        <v>104</v>
      </c>
      <c r="I39" s="289"/>
      <c r="J39" s="289"/>
      <c r="K39" s="290" t="str">
        <f>IF(T39="","",T39)</f>
        <v/>
      </c>
      <c r="L39" s="290"/>
      <c r="M39" s="290"/>
      <c r="N39" s="290"/>
      <c r="O39" s="290"/>
      <c r="P39" s="290"/>
      <c r="Q39" s="290"/>
      <c r="R39" s="83"/>
      <c r="S39" s="267" t="s">
        <v>8</v>
      </c>
      <c r="T39" s="265"/>
      <c r="U39" s="259" t="s">
        <v>238</v>
      </c>
      <c r="W39" s="247" t="s">
        <v>203</v>
      </c>
      <c r="X39" s="247"/>
      <c r="Y39" s="247"/>
    </row>
    <row r="40" spans="1:25" ht="14.15" customHeight="1" x14ac:dyDescent="0.2">
      <c r="A40" s="76"/>
      <c r="B40" s="58"/>
      <c r="C40" s="65"/>
      <c r="D40" s="65"/>
      <c r="E40" s="65"/>
      <c r="F40" s="75"/>
      <c r="G40" s="83"/>
      <c r="H40" s="292"/>
      <c r="I40" s="292"/>
      <c r="J40" s="292"/>
      <c r="K40" s="291"/>
      <c r="L40" s="291"/>
      <c r="M40" s="291"/>
      <c r="N40" s="291"/>
      <c r="O40" s="291"/>
      <c r="P40" s="291"/>
      <c r="Q40" s="291"/>
      <c r="R40" s="83"/>
      <c r="S40" s="268"/>
      <c r="T40" s="266"/>
      <c r="U40" s="259"/>
      <c r="W40" s="247" t="s">
        <v>204</v>
      </c>
      <c r="X40" s="247"/>
      <c r="Y40" s="247"/>
    </row>
    <row r="41" spans="1:25" ht="14.15" customHeight="1" x14ac:dyDescent="0.2">
      <c r="A41" s="77" t="s">
        <v>110</v>
      </c>
      <c r="B41" s="58"/>
      <c r="C41" s="58"/>
      <c r="D41" s="65"/>
      <c r="E41" s="65"/>
      <c r="F41" s="75"/>
      <c r="G41" s="83"/>
      <c r="H41" s="139"/>
      <c r="I41" s="139"/>
      <c r="J41" s="139"/>
      <c r="K41" s="139"/>
      <c r="L41" s="139"/>
      <c r="M41" s="142"/>
      <c r="N41" s="53"/>
      <c r="O41" s="143"/>
      <c r="P41" s="143"/>
      <c r="Q41" s="143"/>
      <c r="S41" s="83"/>
      <c r="T41" s="83"/>
      <c r="U41" s="252"/>
      <c r="W41" s="247" t="s">
        <v>206</v>
      </c>
      <c r="X41" s="247"/>
      <c r="Y41" s="247"/>
    </row>
    <row r="42" spans="1:25" ht="14.15" customHeight="1" x14ac:dyDescent="0.2">
      <c r="A42" s="130" t="s">
        <v>168</v>
      </c>
      <c r="B42" s="168"/>
      <c r="C42" s="65"/>
      <c r="D42" s="65"/>
      <c r="E42" s="65"/>
      <c r="F42" s="75"/>
      <c r="G42" s="83"/>
      <c r="H42" s="386" t="s">
        <v>105</v>
      </c>
      <c r="I42" s="386"/>
      <c r="J42" s="269" t="str">
        <f>IF(T42="","",T42)</f>
        <v/>
      </c>
      <c r="K42" s="269"/>
      <c r="L42" s="269"/>
      <c r="M42" s="269"/>
      <c r="N42" s="271" t="str">
        <f>IF(T43="","",T43)</f>
        <v/>
      </c>
      <c r="O42" s="271"/>
      <c r="P42" s="271"/>
      <c r="Q42" s="394"/>
      <c r="R42" s="23"/>
      <c r="S42" s="216" t="s">
        <v>12</v>
      </c>
      <c r="T42" s="29"/>
      <c r="U42" s="253"/>
      <c r="W42" s="247" t="s">
        <v>207</v>
      </c>
      <c r="X42" s="247"/>
      <c r="Y42" s="247"/>
    </row>
    <row r="43" spans="1:25" ht="14.15" customHeight="1" x14ac:dyDescent="0.2">
      <c r="A43" s="74"/>
      <c r="B43" s="70"/>
      <c r="C43" s="65"/>
      <c r="D43" s="65"/>
      <c r="E43" s="65"/>
      <c r="F43" s="75"/>
      <c r="G43" s="83"/>
      <c r="H43" s="387"/>
      <c r="I43" s="387"/>
      <c r="J43" s="270"/>
      <c r="K43" s="270"/>
      <c r="L43" s="270"/>
      <c r="M43" s="270"/>
      <c r="N43" s="272"/>
      <c r="O43" s="272"/>
      <c r="P43" s="272"/>
      <c r="Q43" s="395"/>
      <c r="R43" s="23"/>
      <c r="S43" s="26" t="s">
        <v>9</v>
      </c>
      <c r="T43" s="30"/>
      <c r="U43" s="253"/>
      <c r="W43" s="247" t="s">
        <v>208</v>
      </c>
      <c r="X43" s="247"/>
      <c r="Y43" s="247"/>
    </row>
    <row r="44" spans="1:25" ht="17" customHeight="1" x14ac:dyDescent="0.2">
      <c r="A44" s="130"/>
      <c r="B44" s="183" t="s">
        <v>151</v>
      </c>
      <c r="C44" s="166"/>
      <c r="D44" s="184"/>
      <c r="E44" s="184"/>
      <c r="F44" s="75"/>
      <c r="G44" s="83"/>
      <c r="H44" s="144"/>
      <c r="I44" s="144"/>
      <c r="J44" s="145"/>
      <c r="K44" s="145"/>
      <c r="L44" s="145"/>
      <c r="M44" s="141"/>
      <c r="N44" s="141"/>
      <c r="O44" s="141"/>
      <c r="P44" s="146"/>
      <c r="Q44" s="147"/>
      <c r="R44" s="83"/>
      <c r="S44" s="56"/>
      <c r="T44" s="25"/>
      <c r="U44" s="252"/>
      <c r="W44" s="247" t="s">
        <v>209</v>
      </c>
      <c r="X44" s="247"/>
      <c r="Y44" s="247"/>
    </row>
    <row r="45" spans="1:25" ht="17" customHeight="1" x14ac:dyDescent="0.2">
      <c r="A45" s="76"/>
      <c r="B45" s="165" t="s">
        <v>152</v>
      </c>
      <c r="C45" s="185"/>
      <c r="D45" s="185"/>
      <c r="E45" s="185"/>
      <c r="F45" s="75"/>
      <c r="G45" s="83"/>
      <c r="H45" s="384" t="s">
        <v>56</v>
      </c>
      <c r="I45" s="384"/>
      <c r="J45" s="384"/>
      <c r="K45" s="390" t="str">
        <f>IF(T45="","",T45)</f>
        <v/>
      </c>
      <c r="L45" s="390"/>
      <c r="M45" s="390"/>
      <c r="N45" s="390"/>
      <c r="O45" s="390"/>
      <c r="P45" s="390"/>
      <c r="Q45" s="390"/>
      <c r="R45" s="24"/>
      <c r="S45" s="26" t="s">
        <v>10</v>
      </c>
      <c r="T45" s="214"/>
      <c r="U45" s="253"/>
      <c r="W45" s="247" t="s">
        <v>210</v>
      </c>
      <c r="X45" s="247"/>
      <c r="Y45" s="247"/>
    </row>
    <row r="46" spans="1:25" ht="17" customHeight="1" x14ac:dyDescent="0.2">
      <c r="A46" s="76"/>
      <c r="B46" s="186" t="s">
        <v>153</v>
      </c>
      <c r="C46" s="185"/>
      <c r="D46" s="185"/>
      <c r="E46" s="185"/>
      <c r="F46" s="75"/>
      <c r="G46" s="83"/>
      <c r="H46" s="392" t="s">
        <v>57</v>
      </c>
      <c r="I46" s="392"/>
      <c r="J46" s="392"/>
      <c r="K46" s="391" t="str">
        <f>IF(T46="","",T46)</f>
        <v/>
      </c>
      <c r="L46" s="391"/>
      <c r="M46" s="391"/>
      <c r="N46" s="391"/>
      <c r="O46" s="391"/>
      <c r="P46" s="391"/>
      <c r="Q46" s="391"/>
      <c r="R46" s="24"/>
      <c r="S46" s="26" t="s">
        <v>55</v>
      </c>
      <c r="T46" s="214"/>
      <c r="U46" s="253"/>
      <c r="V46" s="226" t="s">
        <v>162</v>
      </c>
      <c r="W46" s="247" t="s">
        <v>211</v>
      </c>
      <c r="X46" s="247"/>
      <c r="Y46" s="247"/>
    </row>
    <row r="47" spans="1:25" ht="14.15" customHeight="1" x14ac:dyDescent="0.2">
      <c r="A47" s="78"/>
      <c r="B47" s="169"/>
      <c r="C47" s="79"/>
      <c r="D47" s="79"/>
      <c r="E47" s="79"/>
      <c r="F47" s="80"/>
      <c r="G47" s="83"/>
      <c r="H47" s="388" t="s">
        <v>58</v>
      </c>
      <c r="I47" s="388"/>
      <c r="J47" s="388"/>
      <c r="K47" s="388"/>
      <c r="L47" s="389" t="str">
        <f>IF(T47="","",T47)</f>
        <v/>
      </c>
      <c r="M47" s="389"/>
      <c r="N47" s="389"/>
      <c r="O47" s="389"/>
      <c r="P47" s="389"/>
      <c r="Q47" s="389"/>
      <c r="R47" s="24"/>
      <c r="S47" s="26" t="s">
        <v>59</v>
      </c>
      <c r="T47" s="242"/>
      <c r="U47" s="253"/>
      <c r="V47" s="226" t="s">
        <v>161</v>
      </c>
      <c r="W47" s="247" t="s">
        <v>212</v>
      </c>
      <c r="X47" s="247"/>
      <c r="Y47" s="247"/>
    </row>
    <row r="48" spans="1:25" ht="14.15" customHeight="1" x14ac:dyDescent="0.2">
      <c r="A48" s="273" t="s">
        <v>154</v>
      </c>
      <c r="B48" s="273"/>
      <c r="C48" s="273"/>
      <c r="D48" s="273"/>
      <c r="E48" s="273"/>
      <c r="F48" s="273"/>
      <c r="G48" s="273"/>
      <c r="H48" s="273"/>
      <c r="I48" s="273"/>
      <c r="J48" s="273"/>
      <c r="K48" s="273"/>
      <c r="L48" s="273"/>
      <c r="M48" s="273"/>
      <c r="N48" s="273"/>
      <c r="O48" s="273"/>
      <c r="P48" s="273"/>
      <c r="Q48" s="273"/>
      <c r="R48" s="273"/>
      <c r="S48" s="69"/>
      <c r="T48" s="223" t="str">
        <f>IF(OR(,,T$9="",T$10="",T$11="",T$12="",T$13="",T$20="",T$24="",T$28="",T$35="",T$37="",T$39="",T$42="",T$43="",T$45="",T$46="",T$47=""),"※未入力の項目があります","")</f>
        <v>※未入力の項目があります</v>
      </c>
      <c r="U48" s="252"/>
      <c r="W48" s="247" t="s">
        <v>213</v>
      </c>
      <c r="X48" s="247"/>
      <c r="Y48" s="247"/>
    </row>
    <row r="49" spans="1:25" ht="19.5" customHeight="1" x14ac:dyDescent="0.2">
      <c r="A49" s="273"/>
      <c r="B49" s="273"/>
      <c r="C49" s="273"/>
      <c r="D49" s="273"/>
      <c r="E49" s="273"/>
      <c r="F49" s="273"/>
      <c r="G49" s="273"/>
      <c r="H49" s="273"/>
      <c r="I49" s="273"/>
      <c r="J49" s="273"/>
      <c r="K49" s="273"/>
      <c r="L49" s="273"/>
      <c r="M49" s="273"/>
      <c r="N49" s="273"/>
      <c r="O49" s="273"/>
      <c r="P49" s="273"/>
      <c r="Q49" s="273"/>
      <c r="R49" s="273"/>
      <c r="S49" s="69"/>
      <c r="U49" s="252"/>
      <c r="W49" s="247" t="s">
        <v>214</v>
      </c>
      <c r="X49" s="247"/>
      <c r="Y49" s="247"/>
    </row>
    <row r="50" spans="1:25" ht="14.15" customHeight="1" thickBot="1" x14ac:dyDescent="0.25">
      <c r="A50" s="385" t="s">
        <v>131</v>
      </c>
      <c r="B50" s="385"/>
      <c r="C50" s="385"/>
      <c r="D50" s="385"/>
      <c r="E50" s="385"/>
      <c r="F50" s="385"/>
      <c r="G50" s="385"/>
      <c r="H50" s="385"/>
      <c r="I50" s="385"/>
      <c r="J50" s="385"/>
      <c r="K50" s="385"/>
      <c r="L50" s="385"/>
      <c r="M50" s="385"/>
      <c r="N50" s="385"/>
      <c r="O50" s="385"/>
      <c r="P50" s="385"/>
      <c r="Q50" s="385"/>
      <c r="R50" s="385"/>
      <c r="S50" s="25"/>
      <c r="U50" s="252"/>
      <c r="W50" s="247" t="s">
        <v>215</v>
      </c>
      <c r="X50" s="247"/>
      <c r="Y50" s="247"/>
    </row>
    <row r="51" spans="1:25" ht="14.15" customHeight="1" x14ac:dyDescent="0.2">
      <c r="A51" s="280" t="s">
        <v>108</v>
      </c>
      <c r="B51" s="277" t="s">
        <v>60</v>
      </c>
      <c r="C51" s="278"/>
      <c r="D51" s="278"/>
      <c r="E51" s="278"/>
      <c r="F51" s="278"/>
      <c r="G51" s="278"/>
      <c r="H51" s="282"/>
      <c r="I51" s="277" t="s">
        <v>61</v>
      </c>
      <c r="J51" s="278"/>
      <c r="K51" s="278"/>
      <c r="L51" s="278"/>
      <c r="M51" s="278"/>
      <c r="N51" s="278"/>
      <c r="O51" s="278"/>
      <c r="P51" s="278"/>
      <c r="Q51" s="278"/>
      <c r="R51" s="279"/>
      <c r="S51" s="25"/>
      <c r="U51" s="252"/>
      <c r="W51" s="247" t="s">
        <v>216</v>
      </c>
      <c r="X51" s="247"/>
      <c r="Y51" s="247"/>
    </row>
    <row r="52" spans="1:25" ht="42" customHeight="1" thickBot="1" x14ac:dyDescent="0.25">
      <c r="A52" s="281"/>
      <c r="B52" s="283"/>
      <c r="C52" s="284"/>
      <c r="D52" s="284"/>
      <c r="E52" s="284"/>
      <c r="F52" s="284"/>
      <c r="G52" s="284"/>
      <c r="H52" s="285"/>
      <c r="I52" s="274"/>
      <c r="J52" s="275"/>
      <c r="K52" s="275"/>
      <c r="L52" s="275"/>
      <c r="M52" s="275"/>
      <c r="N52" s="275"/>
      <c r="O52" s="275"/>
      <c r="P52" s="275"/>
      <c r="Q52" s="275"/>
      <c r="R52" s="276"/>
      <c r="S52" s="86" t="s">
        <v>78</v>
      </c>
      <c r="U52" s="252"/>
      <c r="W52" s="250" t="s">
        <v>217</v>
      </c>
      <c r="X52" s="250"/>
      <c r="Y52" s="250"/>
    </row>
    <row r="53" spans="1:25" ht="19.5" customHeight="1" x14ac:dyDescent="0.2">
      <c r="A53" s="149" t="s">
        <v>158</v>
      </c>
      <c r="B53" s="149"/>
      <c r="C53" s="149"/>
      <c r="D53" s="149"/>
      <c r="E53" s="149"/>
      <c r="F53" s="149"/>
      <c r="G53" s="149"/>
      <c r="H53" s="149"/>
      <c r="I53" s="149"/>
      <c r="J53" s="149"/>
      <c r="K53" s="149"/>
      <c r="L53" s="149"/>
      <c r="M53" s="149"/>
      <c r="N53" s="149"/>
      <c r="O53" s="149"/>
      <c r="P53" s="149"/>
      <c r="Q53" s="149"/>
      <c r="R53" s="149"/>
      <c r="S53" s="71"/>
      <c r="U53" s="252"/>
      <c r="W53" s="250" t="s">
        <v>218</v>
      </c>
      <c r="X53" s="250"/>
      <c r="Y53" s="250"/>
    </row>
    <row r="54" spans="1:25" ht="114.5" customHeight="1" x14ac:dyDescent="0.2">
      <c r="A54" s="273" t="s">
        <v>244</v>
      </c>
      <c r="B54" s="273"/>
      <c r="C54" s="273"/>
      <c r="D54" s="273"/>
      <c r="E54" s="273"/>
      <c r="F54" s="273"/>
      <c r="G54" s="273"/>
      <c r="H54" s="273"/>
      <c r="I54" s="273"/>
      <c r="J54" s="273"/>
      <c r="K54" s="273"/>
      <c r="L54" s="273"/>
      <c r="M54" s="273"/>
      <c r="N54" s="273"/>
      <c r="O54" s="273"/>
      <c r="P54" s="273"/>
      <c r="Q54" s="273"/>
      <c r="R54" s="273"/>
      <c r="S54" s="27"/>
      <c r="W54" s="250" t="s">
        <v>219</v>
      </c>
      <c r="X54" s="250"/>
      <c r="Y54" s="250"/>
    </row>
    <row r="55" spans="1:25" ht="70" customHeight="1" x14ac:dyDescent="0.2">
      <c r="A55" s="215"/>
      <c r="B55" s="215"/>
      <c r="C55" s="215"/>
      <c r="D55" s="215"/>
      <c r="E55" s="215"/>
      <c r="F55" s="215"/>
      <c r="G55" s="215"/>
      <c r="H55" s="215"/>
      <c r="I55" s="215"/>
      <c r="J55" s="215"/>
      <c r="K55" s="215"/>
      <c r="L55" s="215"/>
      <c r="M55" s="215"/>
      <c r="N55" s="215"/>
      <c r="O55" s="162"/>
      <c r="P55" s="161"/>
      <c r="R55" s="215"/>
      <c r="S55" s="27"/>
      <c r="W55" s="250" t="s">
        <v>220</v>
      </c>
      <c r="X55" s="250"/>
      <c r="Y55" s="250"/>
    </row>
    <row r="56" spans="1:25" s="239" customFormat="1" x14ac:dyDescent="0.2">
      <c r="A56" s="152"/>
      <c r="B56" s="152"/>
      <c r="C56" s="152"/>
      <c r="D56" s="152"/>
      <c r="E56" s="152"/>
      <c r="F56" s="152"/>
      <c r="G56" s="152"/>
      <c r="H56" s="152"/>
      <c r="I56" s="152"/>
      <c r="J56" s="152"/>
      <c r="K56" s="153"/>
      <c r="L56" s="153"/>
      <c r="M56" s="154"/>
      <c r="N56" s="154"/>
      <c r="O56" s="154"/>
      <c r="P56" s="154"/>
      <c r="Q56" s="154"/>
      <c r="R56" s="154"/>
      <c r="S56" s="155"/>
      <c r="V56" s="225"/>
      <c r="W56" s="250" t="s">
        <v>221</v>
      </c>
      <c r="X56" s="250"/>
      <c r="Y56" s="250"/>
    </row>
    <row r="57" spans="1:25" s="239" customFormat="1" x14ac:dyDescent="0.2">
      <c r="A57" s="156"/>
      <c r="B57" s="156"/>
      <c r="C57" s="157"/>
      <c r="D57" s="157"/>
      <c r="E57" s="157"/>
      <c r="F57" s="157"/>
      <c r="G57" s="157"/>
      <c r="H57" s="157"/>
      <c r="I57" s="157"/>
      <c r="J57" s="157"/>
      <c r="K57" s="157"/>
      <c r="L57" s="157"/>
      <c r="M57" s="157"/>
      <c r="N57" s="157"/>
      <c r="O57" s="157"/>
      <c r="P57" s="157"/>
      <c r="Q57" s="157"/>
      <c r="R57" s="157"/>
      <c r="S57" s="158"/>
      <c r="V57" s="225"/>
      <c r="W57" s="250" t="s">
        <v>222</v>
      </c>
      <c r="X57" s="250"/>
      <c r="Y57" s="250"/>
    </row>
    <row r="58" spans="1:25" s="239" customFormat="1" x14ac:dyDescent="0.2">
      <c r="A58" s="157"/>
      <c r="B58" s="157"/>
      <c r="C58" s="157"/>
      <c r="D58" s="157"/>
      <c r="E58" s="157"/>
      <c r="F58" s="157"/>
      <c r="G58" s="157"/>
      <c r="H58" s="157"/>
      <c r="I58" s="157"/>
      <c r="J58" s="157"/>
      <c r="K58" s="157"/>
      <c r="L58" s="157"/>
      <c r="M58" s="157"/>
      <c r="N58" s="157"/>
      <c r="O58" s="157"/>
      <c r="P58" s="157"/>
      <c r="Q58" s="157"/>
      <c r="R58" s="157"/>
      <c r="S58" s="158"/>
      <c r="V58" s="225"/>
      <c r="W58" s="250" t="s">
        <v>223</v>
      </c>
      <c r="X58" s="250"/>
      <c r="Y58" s="250"/>
    </row>
    <row r="59" spans="1:25" s="239" customFormat="1" x14ac:dyDescent="0.2">
      <c r="A59" s="157"/>
      <c r="B59" s="157"/>
      <c r="C59" s="157"/>
      <c r="D59" s="157"/>
      <c r="E59" s="157"/>
      <c r="F59" s="157"/>
      <c r="G59" s="157"/>
      <c r="H59" s="157"/>
      <c r="I59" s="157"/>
      <c r="J59" s="157"/>
      <c r="K59" s="157"/>
      <c r="L59" s="157"/>
      <c r="M59" s="157"/>
      <c r="N59" s="157"/>
      <c r="O59" s="157"/>
      <c r="P59" s="157"/>
      <c r="Q59" s="157"/>
      <c r="R59" s="157"/>
      <c r="S59" s="158"/>
      <c r="V59" s="225"/>
      <c r="W59" s="250" t="s">
        <v>224</v>
      </c>
      <c r="X59" s="250"/>
      <c r="Y59" s="250"/>
    </row>
    <row r="60" spans="1:25" s="239" customFormat="1" x14ac:dyDescent="0.2">
      <c r="A60" s="157"/>
      <c r="B60" s="157"/>
      <c r="C60" s="157"/>
      <c r="D60" s="157"/>
      <c r="E60" s="157"/>
      <c r="F60" s="157"/>
      <c r="G60" s="157"/>
      <c r="H60" s="157"/>
      <c r="I60" s="157"/>
      <c r="J60" s="157"/>
      <c r="K60" s="157"/>
      <c r="L60" s="157"/>
      <c r="M60" s="157"/>
      <c r="N60" s="157"/>
      <c r="O60" s="157"/>
      <c r="P60" s="157"/>
      <c r="Q60" s="157"/>
      <c r="R60" s="157"/>
      <c r="S60" s="158"/>
      <c r="V60" s="225"/>
      <c r="W60" s="250" t="s">
        <v>225</v>
      </c>
      <c r="X60" s="250"/>
      <c r="Y60" s="250"/>
    </row>
    <row r="61" spans="1:25" s="239" customFormat="1" x14ac:dyDescent="0.2">
      <c r="A61" s="157"/>
      <c r="B61" s="157"/>
      <c r="C61" s="157"/>
      <c r="D61" s="157"/>
      <c r="E61" s="157"/>
      <c r="F61" s="157"/>
      <c r="G61" s="157"/>
      <c r="H61" s="157"/>
      <c r="I61" s="157"/>
      <c r="J61" s="157"/>
      <c r="K61" s="157"/>
      <c r="L61" s="157"/>
      <c r="M61" s="157"/>
      <c r="N61" s="157"/>
      <c r="O61" s="157"/>
      <c r="P61" s="157"/>
      <c r="Q61" s="157"/>
      <c r="R61" s="157"/>
      <c r="S61" s="158"/>
      <c r="V61" s="225"/>
      <c r="W61" s="250" t="s">
        <v>226</v>
      </c>
      <c r="X61" s="250"/>
      <c r="Y61" s="250"/>
    </row>
    <row r="62" spans="1:25" s="239" customFormat="1" x14ac:dyDescent="0.2">
      <c r="A62" s="157"/>
      <c r="B62" s="157"/>
      <c r="C62" s="157"/>
      <c r="D62" s="157"/>
      <c r="E62" s="157"/>
      <c r="F62" s="157"/>
      <c r="G62" s="157"/>
      <c r="H62" s="157"/>
      <c r="I62" s="157"/>
      <c r="J62" s="157"/>
      <c r="K62" s="157"/>
      <c r="L62" s="157"/>
      <c r="M62" s="157"/>
      <c r="N62" s="157"/>
      <c r="O62" s="157"/>
      <c r="P62" s="157"/>
      <c r="Q62" s="157"/>
      <c r="R62" s="157"/>
      <c r="S62" s="158"/>
      <c r="V62" s="225"/>
      <c r="W62" s="250" t="s">
        <v>227</v>
      </c>
      <c r="X62" s="250"/>
      <c r="Y62" s="250"/>
    </row>
    <row r="63" spans="1:25" s="239" customFormat="1" x14ac:dyDescent="0.2">
      <c r="A63" s="157"/>
      <c r="B63" s="157"/>
      <c r="C63" s="157"/>
      <c r="D63" s="157"/>
      <c r="E63" s="157"/>
      <c r="F63" s="157"/>
      <c r="G63" s="157"/>
      <c r="H63" s="157"/>
      <c r="I63" s="157"/>
      <c r="J63" s="157"/>
      <c r="K63" s="157"/>
      <c r="L63" s="157"/>
      <c r="M63" s="157"/>
      <c r="N63" s="157"/>
      <c r="O63" s="157"/>
      <c r="P63" s="157"/>
      <c r="Q63" s="157"/>
      <c r="R63" s="157"/>
      <c r="S63" s="158"/>
      <c r="V63" s="225"/>
      <c r="W63" s="250" t="s">
        <v>228</v>
      </c>
      <c r="X63" s="250"/>
      <c r="Y63" s="250"/>
    </row>
    <row r="64" spans="1:25" s="239" customFormat="1" x14ac:dyDescent="0.2">
      <c r="A64" s="157"/>
      <c r="B64" s="157"/>
      <c r="C64" s="157"/>
      <c r="D64" s="157"/>
      <c r="E64" s="157"/>
      <c r="F64" s="157"/>
      <c r="G64" s="157"/>
      <c r="H64" s="157"/>
      <c r="I64" s="157"/>
      <c r="J64" s="157"/>
      <c r="K64" s="157"/>
      <c r="L64" s="157"/>
      <c r="M64" s="157"/>
      <c r="N64" s="157"/>
      <c r="O64" s="157"/>
      <c r="P64" s="157"/>
      <c r="Q64" s="157"/>
      <c r="R64" s="157"/>
      <c r="S64" s="158"/>
      <c r="V64" s="225"/>
      <c r="W64" s="250" t="s">
        <v>229</v>
      </c>
      <c r="X64" s="250"/>
      <c r="Y64" s="250"/>
    </row>
    <row r="65" spans="1:22" s="239" customFormat="1" x14ac:dyDescent="0.2">
      <c r="A65" s="157"/>
      <c r="B65" s="157"/>
      <c r="C65" s="157"/>
      <c r="D65" s="157"/>
      <c r="E65" s="157"/>
      <c r="F65" s="157"/>
      <c r="G65" s="157"/>
      <c r="H65" s="157"/>
      <c r="I65" s="157"/>
      <c r="J65" s="157"/>
      <c r="K65" s="157"/>
      <c r="L65" s="157"/>
      <c r="M65" s="157"/>
      <c r="N65" s="157"/>
      <c r="O65" s="157"/>
      <c r="P65" s="157"/>
      <c r="Q65" s="157"/>
      <c r="R65" s="157"/>
      <c r="S65" s="158"/>
      <c r="V65" s="225"/>
    </row>
    <row r="66" spans="1:22" s="239" customFormat="1" x14ac:dyDescent="0.2">
      <c r="A66" s="157"/>
      <c r="B66" s="157"/>
      <c r="C66" s="157"/>
      <c r="D66" s="157"/>
      <c r="E66" s="157"/>
      <c r="F66" s="157"/>
      <c r="G66" s="157"/>
      <c r="H66" s="157"/>
      <c r="I66" s="157"/>
      <c r="J66" s="157"/>
      <c r="K66" s="157"/>
      <c r="L66" s="157"/>
      <c r="M66" s="157"/>
      <c r="N66" s="157"/>
      <c r="O66" s="157"/>
      <c r="P66" s="157"/>
      <c r="Q66" s="157"/>
      <c r="R66" s="157"/>
      <c r="S66" s="158"/>
      <c r="V66" s="225"/>
    </row>
    <row r="67" spans="1:22" s="239" customFormat="1" x14ac:dyDescent="0.2">
      <c r="A67" s="157"/>
      <c r="B67" s="157"/>
      <c r="C67" s="157"/>
      <c r="D67" s="157"/>
      <c r="E67" s="157"/>
      <c r="F67" s="157"/>
      <c r="G67" s="157"/>
      <c r="H67" s="157"/>
      <c r="I67" s="157"/>
      <c r="J67" s="157"/>
      <c r="K67" s="157"/>
      <c r="L67" s="157"/>
      <c r="M67" s="157"/>
      <c r="N67" s="157"/>
      <c r="O67" s="157"/>
      <c r="P67" s="157"/>
      <c r="Q67" s="157"/>
      <c r="R67" s="157"/>
      <c r="S67" s="158"/>
      <c r="V67" s="225"/>
    </row>
    <row r="68" spans="1:22" s="239" customFormat="1" x14ac:dyDescent="0.2">
      <c r="A68" s="157"/>
      <c r="B68" s="157"/>
      <c r="C68" s="157"/>
      <c r="D68" s="157"/>
      <c r="E68" s="157"/>
      <c r="F68" s="157"/>
      <c r="G68" s="157"/>
      <c r="H68" s="157"/>
      <c r="I68" s="157"/>
      <c r="J68" s="157"/>
      <c r="K68" s="157"/>
      <c r="L68" s="157"/>
      <c r="M68" s="157"/>
      <c r="N68" s="157"/>
      <c r="O68" s="157"/>
      <c r="P68" s="157"/>
      <c r="Q68" s="157"/>
      <c r="R68" s="157"/>
      <c r="S68" s="158"/>
      <c r="V68" s="225"/>
    </row>
    <row r="69" spans="1:22" s="239" customFormat="1" x14ac:dyDescent="0.2">
      <c r="A69" s="157"/>
      <c r="B69" s="157"/>
      <c r="C69" s="157"/>
      <c r="D69" s="157"/>
      <c r="E69" s="157"/>
      <c r="F69" s="157"/>
      <c r="G69" s="157"/>
      <c r="H69" s="157"/>
      <c r="I69" s="157"/>
      <c r="J69" s="157"/>
      <c r="K69" s="157"/>
      <c r="L69" s="157"/>
      <c r="M69" s="157"/>
      <c r="N69" s="157"/>
      <c r="O69" s="157"/>
      <c r="P69" s="157"/>
      <c r="Q69" s="157"/>
      <c r="R69" s="157"/>
      <c r="S69" s="158"/>
      <c r="V69" s="225"/>
    </row>
    <row r="70" spans="1:22" s="239" customFormat="1" x14ac:dyDescent="0.2">
      <c r="A70" s="157"/>
      <c r="B70" s="157"/>
      <c r="C70" s="157"/>
      <c r="D70" s="157"/>
      <c r="E70" s="157"/>
      <c r="F70" s="157"/>
      <c r="G70" s="157"/>
      <c r="H70" s="157"/>
      <c r="I70" s="157"/>
      <c r="J70" s="157"/>
      <c r="K70" s="157"/>
      <c r="L70" s="157"/>
      <c r="M70" s="157"/>
      <c r="N70" s="157"/>
      <c r="O70" s="157"/>
      <c r="P70" s="157"/>
      <c r="Q70" s="157"/>
      <c r="R70" s="157"/>
      <c r="S70" s="158"/>
      <c r="V70" s="225"/>
    </row>
    <row r="71" spans="1:22" s="239" customFormat="1" x14ac:dyDescent="0.2">
      <c r="A71" s="157"/>
      <c r="B71" s="157"/>
      <c r="C71" s="157"/>
      <c r="D71" s="157"/>
      <c r="E71" s="157"/>
      <c r="F71" s="157"/>
      <c r="G71" s="157"/>
      <c r="H71" s="157"/>
      <c r="I71" s="157"/>
      <c r="J71" s="157"/>
      <c r="K71" s="157"/>
      <c r="L71" s="157"/>
      <c r="M71" s="157"/>
      <c r="N71" s="157"/>
      <c r="O71" s="157"/>
      <c r="P71" s="157"/>
      <c r="Q71" s="157"/>
      <c r="R71" s="157"/>
      <c r="S71" s="158"/>
      <c r="V71" s="225"/>
    </row>
    <row r="72" spans="1:22" s="239" customFormat="1" x14ac:dyDescent="0.2">
      <c r="A72" s="157"/>
      <c r="B72" s="157"/>
      <c r="C72" s="157"/>
      <c r="D72" s="157"/>
      <c r="E72" s="157"/>
      <c r="F72" s="157"/>
      <c r="G72" s="157"/>
      <c r="H72" s="157"/>
      <c r="I72" s="157"/>
      <c r="J72" s="157"/>
      <c r="K72" s="157"/>
      <c r="L72" s="157"/>
      <c r="M72" s="157"/>
      <c r="N72" s="157"/>
      <c r="O72" s="157"/>
      <c r="P72" s="157"/>
      <c r="Q72" s="157"/>
      <c r="R72" s="157"/>
      <c r="S72" s="158"/>
      <c r="V72" s="225"/>
    </row>
    <row r="73" spans="1:22" s="239" customFormat="1" x14ac:dyDescent="0.2">
      <c r="A73" s="157"/>
      <c r="B73" s="157"/>
      <c r="C73" s="157"/>
      <c r="D73" s="157"/>
      <c r="E73" s="157"/>
      <c r="F73" s="157"/>
      <c r="G73" s="157"/>
      <c r="H73" s="157"/>
      <c r="I73" s="157"/>
      <c r="J73" s="157"/>
      <c r="K73" s="157"/>
      <c r="L73" s="157"/>
      <c r="M73" s="157"/>
      <c r="N73" s="157"/>
      <c r="O73" s="157"/>
      <c r="P73" s="157"/>
      <c r="Q73" s="157"/>
      <c r="R73" s="157"/>
      <c r="S73" s="158"/>
      <c r="V73" s="225"/>
    </row>
    <row r="74" spans="1:22" s="239" customFormat="1" x14ac:dyDescent="0.2">
      <c r="A74" s="157"/>
      <c r="B74" s="157"/>
      <c r="C74" s="157"/>
      <c r="D74" s="157"/>
      <c r="E74" s="157"/>
      <c r="F74" s="157"/>
      <c r="G74" s="157"/>
      <c r="H74" s="157"/>
      <c r="I74" s="157"/>
      <c r="J74" s="157"/>
      <c r="K74" s="157"/>
      <c r="L74" s="157"/>
      <c r="M74" s="157"/>
      <c r="N74" s="157"/>
      <c r="O74" s="157"/>
      <c r="P74" s="157"/>
      <c r="Q74" s="157"/>
      <c r="R74" s="157"/>
      <c r="S74" s="158"/>
      <c r="V74" s="225"/>
    </row>
    <row r="75" spans="1:22" s="239" customFormat="1" x14ac:dyDescent="0.2">
      <c r="A75" s="157"/>
      <c r="B75" s="157"/>
      <c r="C75" s="157"/>
      <c r="D75" s="157"/>
      <c r="E75" s="157"/>
      <c r="F75" s="157"/>
      <c r="G75" s="157"/>
      <c r="H75" s="157"/>
      <c r="I75" s="157"/>
      <c r="J75" s="157"/>
      <c r="K75" s="157"/>
      <c r="L75" s="157"/>
      <c r="M75" s="157"/>
      <c r="N75" s="157"/>
      <c r="O75" s="157"/>
      <c r="P75" s="157"/>
      <c r="Q75" s="157"/>
      <c r="R75" s="157"/>
      <c r="S75" s="158"/>
      <c r="V75" s="225"/>
    </row>
    <row r="76" spans="1:22" s="239" customFormat="1" x14ac:dyDescent="0.2">
      <c r="A76" s="157"/>
      <c r="B76" s="157"/>
      <c r="C76" s="157"/>
      <c r="D76" s="157"/>
      <c r="E76" s="157"/>
      <c r="F76" s="157"/>
      <c r="G76" s="157"/>
      <c r="H76" s="157"/>
      <c r="I76" s="157"/>
      <c r="J76" s="157"/>
      <c r="K76" s="157"/>
      <c r="L76" s="157"/>
      <c r="M76" s="157"/>
      <c r="N76" s="157"/>
      <c r="O76" s="157"/>
      <c r="P76" s="157"/>
      <c r="Q76" s="157"/>
      <c r="R76" s="157"/>
      <c r="S76" s="158"/>
      <c r="V76" s="225"/>
    </row>
    <row r="77" spans="1:22" s="239" customFormat="1" x14ac:dyDescent="0.2">
      <c r="A77" s="157"/>
      <c r="B77" s="157"/>
      <c r="C77" s="157"/>
      <c r="D77" s="157"/>
      <c r="E77" s="157"/>
      <c r="F77" s="157"/>
      <c r="G77" s="157"/>
      <c r="H77" s="157"/>
      <c r="I77" s="157"/>
      <c r="J77" s="157"/>
      <c r="K77" s="157"/>
      <c r="L77" s="157"/>
      <c r="M77" s="157"/>
      <c r="N77" s="157"/>
      <c r="O77" s="157"/>
      <c r="P77" s="157"/>
      <c r="Q77" s="157"/>
      <c r="R77" s="157"/>
      <c r="S77" s="158"/>
      <c r="V77" s="225"/>
    </row>
    <row r="78" spans="1:22" s="239" customFormat="1" x14ac:dyDescent="0.2">
      <c r="A78" s="157"/>
      <c r="B78" s="157"/>
      <c r="C78" s="157"/>
      <c r="D78" s="157"/>
      <c r="E78" s="157"/>
      <c r="F78" s="157"/>
      <c r="G78" s="157"/>
      <c r="H78" s="157"/>
      <c r="I78" s="157"/>
      <c r="J78" s="157"/>
      <c r="K78" s="157"/>
      <c r="L78" s="157"/>
      <c r="M78" s="157"/>
      <c r="N78" s="157"/>
      <c r="O78" s="157"/>
      <c r="P78" s="157"/>
      <c r="Q78" s="157"/>
      <c r="R78" s="157"/>
      <c r="S78" s="158"/>
      <c r="V78" s="225"/>
    </row>
    <row r="79" spans="1:22" s="239" customFormat="1" x14ac:dyDescent="0.2">
      <c r="A79" s="157"/>
      <c r="B79" s="157"/>
      <c r="C79" s="157"/>
      <c r="D79" s="157"/>
      <c r="E79" s="157"/>
      <c r="F79" s="157"/>
      <c r="G79" s="157"/>
      <c r="H79" s="157"/>
      <c r="I79" s="157"/>
      <c r="J79" s="157"/>
      <c r="K79" s="157"/>
      <c r="L79" s="157"/>
      <c r="M79" s="157"/>
      <c r="N79" s="157"/>
      <c r="O79" s="157"/>
      <c r="P79" s="157"/>
      <c r="Q79" s="157"/>
      <c r="R79" s="157"/>
      <c r="S79" s="158"/>
      <c r="V79" s="225"/>
    </row>
    <row r="80" spans="1:22" s="239" customFormat="1" x14ac:dyDescent="0.2">
      <c r="A80" s="157"/>
      <c r="B80" s="157"/>
      <c r="C80" s="157"/>
      <c r="D80" s="157"/>
      <c r="E80" s="157"/>
      <c r="F80" s="157"/>
      <c r="G80" s="157"/>
      <c r="H80" s="157"/>
      <c r="I80" s="157"/>
      <c r="J80" s="157"/>
      <c r="K80" s="157"/>
      <c r="L80" s="157"/>
      <c r="M80" s="157"/>
      <c r="N80" s="157"/>
      <c r="O80" s="157"/>
      <c r="P80" s="157"/>
      <c r="Q80" s="157"/>
      <c r="R80" s="157"/>
      <c r="S80" s="158"/>
      <c r="V80" s="225"/>
    </row>
    <row r="81" spans="1:22" s="239" customFormat="1" x14ac:dyDescent="0.2">
      <c r="A81" s="157"/>
      <c r="B81" s="157"/>
      <c r="C81" s="157"/>
      <c r="D81" s="157"/>
      <c r="E81" s="157"/>
      <c r="F81" s="157"/>
      <c r="G81" s="157"/>
      <c r="H81" s="157"/>
      <c r="I81" s="157"/>
      <c r="J81" s="157"/>
      <c r="K81" s="157"/>
      <c r="L81" s="157"/>
      <c r="M81" s="157"/>
      <c r="N81" s="157"/>
      <c r="O81" s="157"/>
      <c r="P81" s="157"/>
      <c r="Q81" s="157"/>
      <c r="R81" s="157"/>
      <c r="S81" s="158"/>
      <c r="V81" s="225"/>
    </row>
    <row r="82" spans="1:22" s="239" customFormat="1" x14ac:dyDescent="0.2">
      <c r="A82" s="157"/>
      <c r="B82" s="157"/>
      <c r="C82" s="157"/>
      <c r="D82" s="157"/>
      <c r="E82" s="157"/>
      <c r="F82" s="157"/>
      <c r="G82" s="157"/>
      <c r="H82" s="157"/>
      <c r="I82" s="157"/>
      <c r="J82" s="157"/>
      <c r="K82" s="157"/>
      <c r="L82" s="157"/>
      <c r="M82" s="157"/>
      <c r="N82" s="157"/>
      <c r="O82" s="157"/>
      <c r="P82" s="157"/>
      <c r="Q82" s="157"/>
      <c r="R82" s="157"/>
      <c r="S82" s="158"/>
      <c r="V82" s="225"/>
    </row>
    <row r="83" spans="1:22" s="239" customFormat="1" x14ac:dyDescent="0.2">
      <c r="A83" s="157"/>
      <c r="B83" s="157"/>
      <c r="C83" s="157"/>
      <c r="D83" s="157"/>
      <c r="E83" s="157"/>
      <c r="F83" s="157"/>
      <c r="G83" s="157"/>
      <c r="H83" s="157"/>
      <c r="I83" s="157"/>
      <c r="J83" s="157"/>
      <c r="K83" s="157"/>
      <c r="L83" s="157"/>
      <c r="M83" s="157"/>
      <c r="N83" s="157"/>
      <c r="O83" s="157"/>
      <c r="P83" s="157"/>
      <c r="Q83" s="157"/>
      <c r="R83" s="157"/>
      <c r="S83" s="158"/>
      <c r="V83" s="225"/>
    </row>
    <row r="84" spans="1:22" s="239" customFormat="1" x14ac:dyDescent="0.2">
      <c r="A84" s="157"/>
      <c r="B84" s="157"/>
      <c r="C84" s="157"/>
      <c r="D84" s="157"/>
      <c r="E84" s="157"/>
      <c r="F84" s="157"/>
      <c r="G84" s="157"/>
      <c r="H84" s="157"/>
      <c r="I84" s="157"/>
      <c r="J84" s="157"/>
      <c r="K84" s="157"/>
      <c r="L84" s="157"/>
      <c r="M84" s="157"/>
      <c r="N84" s="157"/>
      <c r="O84" s="157"/>
      <c r="P84" s="157"/>
      <c r="Q84" s="157"/>
      <c r="R84" s="157"/>
      <c r="S84" s="158"/>
      <c r="V84" s="225"/>
    </row>
    <row r="85" spans="1:22" s="239" customFormat="1" x14ac:dyDescent="0.2">
      <c r="A85" s="157"/>
      <c r="B85" s="157"/>
      <c r="C85" s="157"/>
      <c r="D85" s="157"/>
      <c r="E85" s="157"/>
      <c r="F85" s="157"/>
      <c r="G85" s="157"/>
      <c r="H85" s="157"/>
      <c r="I85" s="157"/>
      <c r="J85" s="157"/>
      <c r="K85" s="157"/>
      <c r="L85" s="157"/>
      <c r="M85" s="157"/>
      <c r="N85" s="157"/>
      <c r="O85" s="157"/>
      <c r="P85" s="157"/>
      <c r="Q85" s="157"/>
      <c r="R85" s="157"/>
      <c r="S85" s="158"/>
      <c r="V85" s="225"/>
    </row>
    <row r="86" spans="1:22" s="239" customFormat="1" x14ac:dyDescent="0.2">
      <c r="A86" s="157"/>
      <c r="B86" s="157"/>
      <c r="C86" s="157"/>
      <c r="D86" s="157"/>
      <c r="E86" s="157"/>
      <c r="F86" s="157"/>
      <c r="G86" s="157"/>
      <c r="H86" s="157"/>
      <c r="I86" s="157"/>
      <c r="J86" s="157"/>
      <c r="K86" s="157"/>
      <c r="L86" s="157"/>
      <c r="M86" s="157"/>
      <c r="N86" s="157"/>
      <c r="O86" s="157"/>
      <c r="P86" s="157"/>
      <c r="Q86" s="157"/>
      <c r="R86" s="157"/>
      <c r="S86" s="158"/>
      <c r="V86" s="225"/>
    </row>
    <row r="87" spans="1:22" s="239" customFormat="1" x14ac:dyDescent="0.2">
      <c r="A87" s="157"/>
      <c r="B87" s="157"/>
      <c r="C87" s="157"/>
      <c r="D87" s="157"/>
      <c r="E87" s="157"/>
      <c r="F87" s="157"/>
      <c r="G87" s="157"/>
      <c r="H87" s="157"/>
      <c r="I87" s="157"/>
      <c r="J87" s="157"/>
      <c r="K87" s="157"/>
      <c r="L87" s="157"/>
      <c r="M87" s="157"/>
      <c r="N87" s="157"/>
      <c r="O87" s="157"/>
      <c r="P87" s="157"/>
      <c r="Q87" s="157"/>
      <c r="R87" s="157"/>
      <c r="S87" s="158"/>
      <c r="V87" s="225"/>
    </row>
    <row r="88" spans="1:22" s="239" customFormat="1" x14ac:dyDescent="0.2">
      <c r="A88" s="157"/>
      <c r="B88" s="157"/>
      <c r="C88" s="157"/>
      <c r="D88" s="157"/>
      <c r="E88" s="157"/>
      <c r="F88" s="157"/>
      <c r="G88" s="157"/>
      <c r="H88" s="157"/>
      <c r="I88" s="157"/>
      <c r="J88" s="157"/>
      <c r="K88" s="157"/>
      <c r="L88" s="157"/>
      <c r="M88" s="157"/>
      <c r="N88" s="157"/>
      <c r="O88" s="157"/>
      <c r="P88" s="157"/>
      <c r="Q88" s="157"/>
      <c r="R88" s="157"/>
      <c r="S88" s="158"/>
      <c r="V88" s="225"/>
    </row>
    <row r="89" spans="1:22" s="239" customFormat="1" x14ac:dyDescent="0.2">
      <c r="A89" s="157"/>
      <c r="B89" s="157"/>
      <c r="C89" s="157"/>
      <c r="D89" s="157"/>
      <c r="E89" s="157"/>
      <c r="F89" s="157"/>
      <c r="G89" s="157"/>
      <c r="H89" s="157"/>
      <c r="I89" s="157"/>
      <c r="J89" s="157"/>
      <c r="K89" s="157"/>
      <c r="L89" s="157"/>
      <c r="M89" s="157"/>
      <c r="N89" s="157"/>
      <c r="O89" s="157"/>
      <c r="P89" s="157"/>
      <c r="Q89" s="157"/>
      <c r="R89" s="157"/>
      <c r="S89" s="158"/>
      <c r="V89" s="225"/>
    </row>
    <row r="90" spans="1:22" s="239" customFormat="1" x14ac:dyDescent="0.2">
      <c r="A90" s="157"/>
      <c r="B90" s="157"/>
      <c r="C90" s="157"/>
      <c r="D90" s="157"/>
      <c r="E90" s="157"/>
      <c r="F90" s="157"/>
      <c r="G90" s="157"/>
      <c r="H90" s="157"/>
      <c r="I90" s="157"/>
      <c r="J90" s="157"/>
      <c r="K90" s="157"/>
      <c r="L90" s="157"/>
      <c r="M90" s="157"/>
      <c r="N90" s="157"/>
      <c r="O90" s="157"/>
      <c r="P90" s="157"/>
      <c r="Q90" s="157"/>
      <c r="R90" s="157"/>
      <c r="S90" s="158"/>
      <c r="V90" s="225"/>
    </row>
    <row r="91" spans="1:22" s="239" customFormat="1" x14ac:dyDescent="0.2">
      <c r="A91" s="157"/>
      <c r="B91" s="157"/>
      <c r="C91" s="157"/>
      <c r="D91" s="157"/>
      <c r="E91" s="157"/>
      <c r="F91" s="157"/>
      <c r="G91" s="157"/>
      <c r="H91" s="157"/>
      <c r="I91" s="157"/>
      <c r="J91" s="157"/>
      <c r="K91" s="157"/>
      <c r="L91" s="157"/>
      <c r="M91" s="157"/>
      <c r="N91" s="157"/>
      <c r="O91" s="157"/>
      <c r="P91" s="157"/>
      <c r="Q91" s="157"/>
      <c r="R91" s="157"/>
      <c r="S91" s="158"/>
      <c r="V91" s="225"/>
    </row>
    <row r="92" spans="1:22" s="239" customFormat="1" x14ac:dyDescent="0.2">
      <c r="A92" s="157"/>
      <c r="B92" s="157"/>
      <c r="C92" s="157"/>
      <c r="D92" s="157"/>
      <c r="E92" s="157"/>
      <c r="F92" s="157"/>
      <c r="G92" s="157"/>
      <c r="H92" s="157"/>
      <c r="I92" s="157"/>
      <c r="J92" s="157"/>
      <c r="K92" s="157"/>
      <c r="L92" s="157"/>
      <c r="M92" s="157"/>
      <c r="N92" s="157"/>
      <c r="O92" s="157"/>
      <c r="P92" s="157"/>
      <c r="Q92" s="157"/>
      <c r="R92" s="157"/>
      <c r="S92" s="158"/>
      <c r="V92" s="225"/>
    </row>
    <row r="93" spans="1:22" s="239" customFormat="1" x14ac:dyDescent="0.2">
      <c r="A93" s="157"/>
      <c r="B93" s="157"/>
      <c r="C93" s="157"/>
      <c r="D93" s="157"/>
      <c r="E93" s="157"/>
      <c r="F93" s="157"/>
      <c r="G93" s="157"/>
      <c r="H93" s="157"/>
      <c r="I93" s="157"/>
      <c r="J93" s="157"/>
      <c r="K93" s="157"/>
      <c r="L93" s="157"/>
      <c r="M93" s="157"/>
      <c r="N93" s="157"/>
      <c r="O93" s="157"/>
      <c r="P93" s="157"/>
      <c r="Q93" s="157"/>
      <c r="R93" s="157"/>
      <c r="S93" s="158"/>
      <c r="V93" s="225"/>
    </row>
    <row r="94" spans="1:22" s="239" customFormat="1" x14ac:dyDescent="0.2">
      <c r="A94" s="157"/>
      <c r="B94" s="157"/>
      <c r="C94" s="157"/>
      <c r="D94" s="157"/>
      <c r="E94" s="157"/>
      <c r="F94" s="157"/>
      <c r="G94" s="157"/>
      <c r="H94" s="157"/>
      <c r="I94" s="157"/>
      <c r="J94" s="157"/>
      <c r="K94" s="157"/>
      <c r="L94" s="157"/>
      <c r="M94" s="157"/>
      <c r="N94" s="157"/>
      <c r="O94" s="157"/>
      <c r="P94" s="157"/>
      <c r="Q94" s="157"/>
      <c r="R94" s="157"/>
      <c r="S94" s="158"/>
      <c r="V94" s="225"/>
    </row>
    <row r="95" spans="1:22" s="239" customFormat="1" x14ac:dyDescent="0.2">
      <c r="A95" s="157"/>
      <c r="B95" s="157"/>
      <c r="C95" s="157"/>
      <c r="D95" s="157"/>
      <c r="E95" s="157"/>
      <c r="F95" s="157"/>
      <c r="G95" s="157"/>
      <c r="H95" s="157"/>
      <c r="I95" s="157"/>
      <c r="J95" s="157"/>
      <c r="K95" s="157"/>
      <c r="L95" s="157"/>
      <c r="M95" s="157"/>
      <c r="N95" s="157"/>
      <c r="O95" s="157"/>
      <c r="P95" s="157"/>
      <c r="Q95" s="157"/>
      <c r="R95" s="157"/>
      <c r="S95" s="158"/>
      <c r="V95" s="225"/>
    </row>
    <row r="96" spans="1:22" s="239" customFormat="1" x14ac:dyDescent="0.2">
      <c r="A96" s="157"/>
      <c r="B96" s="157"/>
      <c r="C96" s="157"/>
      <c r="D96" s="157"/>
      <c r="E96" s="157"/>
      <c r="F96" s="157"/>
      <c r="G96" s="157"/>
      <c r="H96" s="157"/>
      <c r="I96" s="157"/>
      <c r="J96" s="157"/>
      <c r="K96" s="157"/>
      <c r="L96" s="157"/>
      <c r="M96" s="157"/>
      <c r="N96" s="157"/>
      <c r="O96" s="157"/>
      <c r="P96" s="157"/>
      <c r="Q96" s="157"/>
      <c r="R96" s="157"/>
      <c r="S96" s="158"/>
      <c r="V96" s="225"/>
    </row>
    <row r="97" spans="1:22" s="239" customFormat="1" x14ac:dyDescent="0.2">
      <c r="A97" s="157"/>
      <c r="B97" s="157"/>
      <c r="C97" s="157"/>
      <c r="D97" s="157"/>
      <c r="E97" s="157"/>
      <c r="F97" s="157"/>
      <c r="G97" s="157"/>
      <c r="H97" s="157"/>
      <c r="I97" s="157"/>
      <c r="J97" s="157"/>
      <c r="K97" s="157"/>
      <c r="L97" s="157"/>
      <c r="M97" s="157"/>
      <c r="N97" s="157"/>
      <c r="O97" s="157"/>
      <c r="P97" s="157"/>
      <c r="Q97" s="157"/>
      <c r="R97" s="157"/>
      <c r="S97" s="158"/>
      <c r="V97" s="225"/>
    </row>
    <row r="98" spans="1:22" s="239" customFormat="1" x14ac:dyDescent="0.2">
      <c r="A98" s="157"/>
      <c r="B98" s="157"/>
      <c r="C98" s="157"/>
      <c r="D98" s="157"/>
      <c r="E98" s="157"/>
      <c r="F98" s="157"/>
      <c r="G98" s="157"/>
      <c r="H98" s="157"/>
      <c r="I98" s="157"/>
      <c r="J98" s="157"/>
      <c r="K98" s="157"/>
      <c r="L98" s="157"/>
      <c r="M98" s="157"/>
      <c r="N98" s="157"/>
      <c r="O98" s="157"/>
      <c r="P98" s="157"/>
      <c r="Q98" s="157"/>
      <c r="R98" s="157"/>
      <c r="S98" s="158"/>
      <c r="V98" s="225"/>
    </row>
    <row r="99" spans="1:22" s="239" customFormat="1" x14ac:dyDescent="0.2">
      <c r="A99" s="157"/>
      <c r="B99" s="157"/>
      <c r="C99" s="157"/>
      <c r="D99" s="157"/>
      <c r="E99" s="157"/>
      <c r="F99" s="157"/>
      <c r="G99" s="157"/>
      <c r="H99" s="157"/>
      <c r="I99" s="157"/>
      <c r="J99" s="157"/>
      <c r="K99" s="157"/>
      <c r="L99" s="157"/>
      <c r="M99" s="157"/>
      <c r="N99" s="157"/>
      <c r="O99" s="157"/>
      <c r="P99" s="157"/>
      <c r="Q99" s="157"/>
      <c r="R99" s="157"/>
      <c r="S99" s="158"/>
      <c r="V99" s="225"/>
    </row>
    <row r="100" spans="1:22" s="239" customFormat="1" x14ac:dyDescent="0.2">
      <c r="A100" s="157"/>
      <c r="B100" s="157"/>
      <c r="C100" s="157"/>
      <c r="D100" s="157"/>
      <c r="E100" s="157"/>
      <c r="F100" s="157"/>
      <c r="G100" s="157"/>
      <c r="H100" s="157"/>
      <c r="I100" s="157"/>
      <c r="J100" s="157"/>
      <c r="K100" s="157"/>
      <c r="L100" s="157"/>
      <c r="M100" s="157"/>
      <c r="N100" s="157"/>
      <c r="O100" s="157"/>
      <c r="P100" s="157"/>
      <c r="Q100" s="157"/>
      <c r="R100" s="157"/>
      <c r="S100" s="158"/>
      <c r="V100" s="225"/>
    </row>
    <row r="101" spans="1:22" s="239" customFormat="1" x14ac:dyDescent="0.2">
      <c r="A101" s="157"/>
      <c r="B101" s="157"/>
      <c r="C101" s="157"/>
      <c r="D101" s="157"/>
      <c r="E101" s="157"/>
      <c r="F101" s="157"/>
      <c r="G101" s="157"/>
      <c r="H101" s="157"/>
      <c r="I101" s="157"/>
      <c r="J101" s="157"/>
      <c r="K101" s="157"/>
      <c r="L101" s="157"/>
      <c r="M101" s="157"/>
      <c r="N101" s="157"/>
      <c r="O101" s="157"/>
      <c r="P101" s="157"/>
      <c r="Q101" s="157"/>
      <c r="R101" s="157"/>
      <c r="S101" s="158"/>
      <c r="V101" s="225"/>
    </row>
    <row r="102" spans="1:22" s="239" customFormat="1" x14ac:dyDescent="0.2">
      <c r="A102" s="157"/>
      <c r="B102" s="157"/>
      <c r="C102" s="157"/>
      <c r="D102" s="157"/>
      <c r="E102" s="157"/>
      <c r="F102" s="157"/>
      <c r="G102" s="157"/>
      <c r="H102" s="157"/>
      <c r="I102" s="157"/>
      <c r="J102" s="157"/>
      <c r="K102" s="157"/>
      <c r="L102" s="157"/>
      <c r="M102" s="157"/>
      <c r="N102" s="157"/>
      <c r="O102" s="157"/>
      <c r="P102" s="157"/>
      <c r="Q102" s="157"/>
      <c r="R102" s="157"/>
      <c r="S102" s="158"/>
      <c r="V102" s="225"/>
    </row>
    <row r="103" spans="1:22" s="239" customFormat="1" x14ac:dyDescent="0.2">
      <c r="A103" s="157"/>
      <c r="B103" s="157"/>
      <c r="C103" s="157"/>
      <c r="D103" s="157"/>
      <c r="E103" s="157"/>
      <c r="F103" s="157"/>
      <c r="G103" s="157"/>
      <c r="H103" s="157"/>
      <c r="I103" s="157"/>
      <c r="J103" s="157"/>
      <c r="K103" s="157"/>
      <c r="L103" s="157"/>
      <c r="M103" s="157"/>
      <c r="N103" s="157"/>
      <c r="O103" s="157"/>
      <c r="P103" s="157"/>
      <c r="Q103" s="157"/>
      <c r="R103" s="157"/>
      <c r="S103" s="158"/>
      <c r="V103" s="225"/>
    </row>
    <row r="104" spans="1:22" s="239" customFormat="1" x14ac:dyDescent="0.2">
      <c r="A104" s="157"/>
      <c r="B104" s="157"/>
      <c r="C104" s="157"/>
      <c r="D104" s="157"/>
      <c r="E104" s="157"/>
      <c r="F104" s="157"/>
      <c r="G104" s="157"/>
      <c r="H104" s="157"/>
      <c r="I104" s="157"/>
      <c r="J104" s="157"/>
      <c r="K104" s="157"/>
      <c r="L104" s="157"/>
      <c r="M104" s="157"/>
      <c r="N104" s="157"/>
      <c r="O104" s="157"/>
      <c r="P104" s="157"/>
      <c r="Q104" s="157"/>
      <c r="R104" s="157"/>
      <c r="S104" s="158"/>
      <c r="V104" s="225"/>
    </row>
    <row r="105" spans="1:22" s="239" customFormat="1" x14ac:dyDescent="0.2">
      <c r="A105" s="157"/>
      <c r="B105" s="157"/>
      <c r="C105" s="157"/>
      <c r="D105" s="157"/>
      <c r="E105" s="157"/>
      <c r="F105" s="157"/>
      <c r="G105" s="157"/>
      <c r="H105" s="157"/>
      <c r="I105" s="157"/>
      <c r="J105" s="157"/>
      <c r="K105" s="157"/>
      <c r="L105" s="157"/>
      <c r="M105" s="157"/>
      <c r="N105" s="157"/>
      <c r="O105" s="157"/>
      <c r="P105" s="157"/>
      <c r="Q105" s="157"/>
      <c r="R105" s="157"/>
      <c r="S105" s="158"/>
      <c r="V105" s="225"/>
    </row>
    <row r="106" spans="1:22" s="239" customFormat="1" x14ac:dyDescent="0.2">
      <c r="A106" s="157"/>
      <c r="B106" s="157"/>
      <c r="C106" s="157"/>
      <c r="D106" s="157"/>
      <c r="E106" s="157"/>
      <c r="F106" s="157"/>
      <c r="G106" s="157"/>
      <c r="H106" s="157"/>
      <c r="I106" s="157"/>
      <c r="J106" s="157"/>
      <c r="K106" s="157"/>
      <c r="L106" s="157"/>
      <c r="M106" s="157"/>
      <c r="N106" s="157"/>
      <c r="O106" s="157"/>
      <c r="P106" s="157"/>
      <c r="Q106" s="157"/>
      <c r="R106" s="157"/>
      <c r="S106" s="158"/>
      <c r="V106" s="225"/>
    </row>
    <row r="107" spans="1:22" s="239" customFormat="1" x14ac:dyDescent="0.2">
      <c r="A107" s="157"/>
      <c r="B107" s="157"/>
      <c r="C107" s="157"/>
      <c r="D107" s="157"/>
      <c r="E107" s="157"/>
      <c r="F107" s="157"/>
      <c r="G107" s="157"/>
      <c r="H107" s="157"/>
      <c r="I107" s="157"/>
      <c r="J107" s="157"/>
      <c r="K107" s="157"/>
      <c r="L107" s="157"/>
      <c r="M107" s="157"/>
      <c r="N107" s="157"/>
      <c r="O107" s="157"/>
      <c r="P107" s="157"/>
      <c r="Q107" s="157"/>
      <c r="R107" s="157"/>
      <c r="S107" s="158"/>
      <c r="V107" s="225"/>
    </row>
    <row r="108" spans="1:22" s="239" customFormat="1" x14ac:dyDescent="0.2">
      <c r="A108" s="157"/>
      <c r="B108" s="157"/>
      <c r="C108" s="157"/>
      <c r="D108" s="157"/>
      <c r="E108" s="157"/>
      <c r="F108" s="157"/>
      <c r="G108" s="157"/>
      <c r="H108" s="157"/>
      <c r="I108" s="157"/>
      <c r="J108" s="157"/>
      <c r="K108" s="157"/>
      <c r="L108" s="157"/>
      <c r="M108" s="157"/>
      <c r="N108" s="157"/>
      <c r="O108" s="157"/>
      <c r="P108" s="157"/>
      <c r="Q108" s="157"/>
      <c r="R108" s="157"/>
      <c r="S108" s="158"/>
      <c r="V108" s="225"/>
    </row>
    <row r="109" spans="1:22" s="239" customFormat="1" x14ac:dyDescent="0.2">
      <c r="A109" s="157"/>
      <c r="B109" s="157"/>
      <c r="C109" s="157"/>
      <c r="D109" s="157"/>
      <c r="E109" s="157"/>
      <c r="F109" s="157"/>
      <c r="G109" s="157"/>
      <c r="H109" s="157"/>
      <c r="I109" s="157"/>
      <c r="J109" s="157"/>
      <c r="K109" s="157"/>
      <c r="L109" s="157"/>
      <c r="M109" s="157"/>
      <c r="N109" s="157"/>
      <c r="O109" s="157"/>
      <c r="P109" s="157"/>
      <c r="Q109" s="157"/>
      <c r="R109" s="157"/>
      <c r="S109" s="158"/>
      <c r="V109" s="225"/>
    </row>
    <row r="110" spans="1:22" s="239" customFormat="1" x14ac:dyDescent="0.2">
      <c r="A110" s="157"/>
      <c r="B110" s="157"/>
      <c r="C110" s="157"/>
      <c r="D110" s="157"/>
      <c r="E110" s="157"/>
      <c r="F110" s="157"/>
      <c r="G110" s="157"/>
      <c r="H110" s="157"/>
      <c r="I110" s="157"/>
      <c r="J110" s="157"/>
      <c r="K110" s="157"/>
      <c r="L110" s="157"/>
      <c r="M110" s="157"/>
      <c r="N110" s="157"/>
      <c r="O110" s="157"/>
      <c r="P110" s="157"/>
      <c r="Q110" s="157"/>
      <c r="R110" s="157"/>
      <c r="S110" s="158"/>
      <c r="V110" s="225"/>
    </row>
    <row r="111" spans="1:22" s="239" customFormat="1" x14ac:dyDescent="0.2">
      <c r="A111" s="157"/>
      <c r="B111" s="157"/>
      <c r="C111" s="157"/>
      <c r="D111" s="157"/>
      <c r="E111" s="157"/>
      <c r="F111" s="157"/>
      <c r="G111" s="157"/>
      <c r="H111" s="157"/>
      <c r="I111" s="157"/>
      <c r="J111" s="157"/>
      <c r="K111" s="157"/>
      <c r="L111" s="157"/>
      <c r="M111" s="157"/>
      <c r="N111" s="157"/>
      <c r="O111" s="157"/>
      <c r="P111" s="157"/>
      <c r="Q111" s="157"/>
      <c r="R111" s="157"/>
      <c r="S111" s="158"/>
      <c r="V111" s="225"/>
    </row>
    <row r="112" spans="1:22" s="239" customFormat="1" x14ac:dyDescent="0.2">
      <c r="A112" s="157"/>
      <c r="B112" s="157"/>
      <c r="C112" s="157"/>
      <c r="D112" s="157"/>
      <c r="E112" s="157"/>
      <c r="F112" s="157"/>
      <c r="G112" s="157"/>
      <c r="H112" s="157"/>
      <c r="I112" s="157"/>
      <c r="J112" s="157"/>
      <c r="K112" s="157"/>
      <c r="L112" s="157"/>
      <c r="M112" s="157"/>
      <c r="N112" s="157"/>
      <c r="O112" s="157"/>
      <c r="P112" s="157"/>
      <c r="Q112" s="157"/>
      <c r="R112" s="157"/>
      <c r="S112" s="158"/>
      <c r="V112" s="225"/>
    </row>
    <row r="113" spans="1:25" s="239" customFormat="1" x14ac:dyDescent="0.2">
      <c r="A113" s="157"/>
      <c r="B113" s="157"/>
      <c r="C113" s="157"/>
      <c r="D113" s="157"/>
      <c r="E113" s="157"/>
      <c r="F113" s="157"/>
      <c r="G113" s="157"/>
      <c r="H113" s="157"/>
      <c r="I113" s="157"/>
      <c r="J113" s="157"/>
      <c r="K113" s="157"/>
      <c r="L113" s="157"/>
      <c r="M113" s="157"/>
      <c r="N113" s="157"/>
      <c r="O113" s="157"/>
      <c r="P113" s="157"/>
      <c r="Q113" s="157"/>
      <c r="R113" s="157"/>
      <c r="S113" s="158"/>
      <c r="V113" s="225"/>
    </row>
    <row r="114" spans="1:25" s="239" customFormat="1" x14ac:dyDescent="0.2">
      <c r="A114" s="157"/>
      <c r="B114" s="157"/>
      <c r="C114" s="157"/>
      <c r="D114" s="157"/>
      <c r="E114" s="157"/>
      <c r="F114" s="157"/>
      <c r="G114" s="157"/>
      <c r="H114" s="157"/>
      <c r="I114" s="157"/>
      <c r="J114" s="157"/>
      <c r="K114" s="157"/>
      <c r="L114" s="157"/>
      <c r="M114" s="157"/>
      <c r="N114" s="157"/>
      <c r="O114" s="157"/>
      <c r="P114" s="157"/>
      <c r="Q114" s="157"/>
      <c r="R114" s="157"/>
      <c r="S114" s="158"/>
      <c r="V114" s="225"/>
    </row>
    <row r="115" spans="1:25" s="239" customFormat="1" x14ac:dyDescent="0.2">
      <c r="A115" s="157"/>
      <c r="B115" s="157"/>
      <c r="C115" s="157"/>
      <c r="D115" s="157"/>
      <c r="E115" s="157"/>
      <c r="F115" s="157"/>
      <c r="G115" s="157"/>
      <c r="H115" s="157"/>
      <c r="I115" s="157"/>
      <c r="J115" s="157"/>
      <c r="K115" s="157"/>
      <c r="L115" s="157"/>
      <c r="M115" s="157"/>
      <c r="N115" s="157"/>
      <c r="O115" s="157"/>
      <c r="P115" s="157"/>
      <c r="Q115" s="157"/>
      <c r="R115" s="157"/>
      <c r="S115" s="158"/>
      <c r="V115" s="225"/>
    </row>
    <row r="116" spans="1:25" s="239" customFormat="1" x14ac:dyDescent="0.2">
      <c r="A116" s="157"/>
      <c r="B116" s="157"/>
      <c r="C116" s="157"/>
      <c r="D116" s="157"/>
      <c r="E116" s="157"/>
      <c r="F116" s="157"/>
      <c r="G116" s="157"/>
      <c r="H116" s="157"/>
      <c r="I116" s="157"/>
      <c r="J116" s="157"/>
      <c r="K116" s="157"/>
      <c r="L116" s="157"/>
      <c r="M116" s="157"/>
      <c r="N116" s="157"/>
      <c r="O116" s="157"/>
      <c r="P116" s="157"/>
      <c r="Q116" s="157"/>
      <c r="R116" s="157"/>
      <c r="S116" s="158"/>
      <c r="V116" s="225"/>
    </row>
    <row r="117" spans="1:25" s="239" customFormat="1" x14ac:dyDescent="0.2">
      <c r="A117" s="157"/>
      <c r="B117" s="157"/>
      <c r="C117" s="157"/>
      <c r="D117" s="157"/>
      <c r="E117" s="157"/>
      <c r="F117" s="157"/>
      <c r="G117" s="157"/>
      <c r="H117" s="157"/>
      <c r="I117" s="157"/>
      <c r="J117" s="157"/>
      <c r="K117" s="157"/>
      <c r="L117" s="157"/>
      <c r="M117" s="157"/>
      <c r="N117" s="157"/>
      <c r="O117" s="157"/>
      <c r="P117" s="157"/>
      <c r="Q117" s="157"/>
      <c r="R117" s="157"/>
      <c r="S117" s="158"/>
      <c r="V117" s="225"/>
    </row>
    <row r="118" spans="1:25" s="239" customFormat="1" x14ac:dyDescent="0.2">
      <c r="A118" s="157"/>
      <c r="B118" s="157"/>
      <c r="C118" s="157"/>
      <c r="D118" s="157"/>
      <c r="E118" s="157"/>
      <c r="F118" s="157"/>
      <c r="G118" s="157"/>
      <c r="H118" s="157"/>
      <c r="I118" s="157"/>
      <c r="J118" s="157"/>
      <c r="K118" s="157"/>
      <c r="L118" s="157"/>
      <c r="M118" s="157"/>
      <c r="N118" s="157"/>
      <c r="O118" s="157"/>
      <c r="P118" s="157"/>
      <c r="Q118" s="157"/>
      <c r="R118" s="157"/>
      <c r="S118" s="158"/>
      <c r="V118" s="225"/>
    </row>
    <row r="119" spans="1:25" s="239" customFormat="1" x14ac:dyDescent="0.2">
      <c r="A119" s="157"/>
      <c r="B119" s="157"/>
      <c r="C119" s="157"/>
      <c r="D119" s="157"/>
      <c r="E119" s="157"/>
      <c r="F119" s="157"/>
      <c r="G119" s="157"/>
      <c r="H119" s="157"/>
      <c r="I119" s="157"/>
      <c r="J119" s="157"/>
      <c r="K119" s="157"/>
      <c r="L119" s="157"/>
      <c r="M119" s="157"/>
      <c r="N119" s="157"/>
      <c r="O119" s="157"/>
      <c r="P119" s="157"/>
      <c r="Q119" s="157"/>
      <c r="R119" s="157"/>
      <c r="S119" s="158"/>
      <c r="V119" s="225"/>
    </row>
    <row r="120" spans="1:25" s="239" customFormat="1" x14ac:dyDescent="0.2">
      <c r="A120" s="157"/>
      <c r="B120" s="157"/>
      <c r="C120" s="157"/>
      <c r="D120" s="157"/>
      <c r="E120" s="157"/>
      <c r="F120" s="157"/>
      <c r="G120" s="157"/>
      <c r="H120" s="157"/>
      <c r="I120" s="157"/>
      <c r="J120" s="157"/>
      <c r="K120" s="157"/>
      <c r="L120" s="157"/>
      <c r="M120" s="157"/>
      <c r="N120" s="157"/>
      <c r="O120" s="157"/>
      <c r="P120" s="157"/>
      <c r="Q120" s="157"/>
      <c r="R120" s="157"/>
      <c r="S120" s="158"/>
      <c r="V120" s="225"/>
    </row>
    <row r="121" spans="1:25" s="239" customFormat="1" x14ac:dyDescent="0.2">
      <c r="A121" s="157"/>
      <c r="B121" s="157"/>
      <c r="C121" s="157"/>
      <c r="D121" s="157"/>
      <c r="E121" s="157"/>
      <c r="F121" s="157"/>
      <c r="G121" s="157"/>
      <c r="H121" s="157"/>
      <c r="I121" s="157"/>
      <c r="J121" s="157"/>
      <c r="K121" s="157"/>
      <c r="L121" s="157"/>
      <c r="M121" s="157"/>
      <c r="N121" s="157"/>
      <c r="O121" s="157"/>
      <c r="P121" s="157"/>
      <c r="Q121" s="157"/>
      <c r="R121" s="157"/>
      <c r="S121" s="158"/>
      <c r="V121" s="225"/>
    </row>
    <row r="122" spans="1:25" s="239" customFormat="1" x14ac:dyDescent="0.2">
      <c r="A122" s="157"/>
      <c r="B122" s="157"/>
      <c r="C122" s="157"/>
      <c r="D122" s="157"/>
      <c r="E122" s="157"/>
      <c r="F122" s="157"/>
      <c r="G122" s="157"/>
      <c r="H122" s="157"/>
      <c r="I122" s="157"/>
      <c r="J122" s="157"/>
      <c r="K122" s="157"/>
      <c r="L122" s="157"/>
      <c r="M122" s="157"/>
      <c r="N122" s="157"/>
      <c r="O122" s="157"/>
      <c r="P122" s="157"/>
      <c r="Q122" s="157"/>
      <c r="R122" s="157"/>
      <c r="S122" s="158"/>
      <c r="V122" s="225"/>
    </row>
    <row r="123" spans="1:25" s="239" customFormat="1" x14ac:dyDescent="0.2">
      <c r="A123" s="157"/>
      <c r="B123" s="157"/>
      <c r="C123" s="157"/>
      <c r="D123" s="157"/>
      <c r="E123" s="157"/>
      <c r="F123" s="157"/>
      <c r="G123" s="157"/>
      <c r="H123" s="157"/>
      <c r="I123" s="157"/>
      <c r="J123" s="157"/>
      <c r="K123" s="157"/>
      <c r="L123" s="157"/>
      <c r="M123" s="157"/>
      <c r="N123" s="157"/>
      <c r="O123" s="157"/>
      <c r="P123" s="157"/>
      <c r="Q123" s="157"/>
      <c r="R123" s="157"/>
      <c r="S123" s="158"/>
      <c r="V123" s="225"/>
      <c r="W123" s="13"/>
      <c r="X123" s="13"/>
      <c r="Y123" s="13"/>
    </row>
    <row r="124" spans="1:25" s="239" customFormat="1" x14ac:dyDescent="0.2">
      <c r="A124" s="157"/>
      <c r="B124" s="157"/>
      <c r="C124" s="157"/>
      <c r="D124" s="157"/>
      <c r="E124" s="157"/>
      <c r="F124" s="157"/>
      <c r="G124" s="157"/>
      <c r="H124" s="157"/>
      <c r="I124" s="157"/>
      <c r="J124" s="157"/>
      <c r="K124" s="157"/>
      <c r="L124" s="157"/>
      <c r="M124" s="157"/>
      <c r="N124" s="157"/>
      <c r="O124" s="157"/>
      <c r="P124" s="157"/>
      <c r="Q124" s="157"/>
      <c r="R124" s="157"/>
      <c r="S124" s="158"/>
      <c r="V124" s="225"/>
      <c r="W124" s="13"/>
      <c r="X124" s="13"/>
      <c r="Y124" s="13"/>
    </row>
    <row r="125" spans="1:25" s="239" customFormat="1" x14ac:dyDescent="0.2">
      <c r="A125" s="157"/>
      <c r="B125" s="157"/>
      <c r="C125" s="157"/>
      <c r="D125" s="157"/>
      <c r="E125" s="157"/>
      <c r="F125" s="157"/>
      <c r="G125" s="157"/>
      <c r="H125" s="157"/>
      <c r="I125" s="157"/>
      <c r="J125" s="157"/>
      <c r="K125" s="157"/>
      <c r="L125" s="157"/>
      <c r="M125" s="157"/>
      <c r="N125" s="157"/>
      <c r="O125" s="157"/>
      <c r="P125" s="157"/>
      <c r="Q125" s="157"/>
      <c r="R125" s="157"/>
      <c r="S125" s="158"/>
      <c r="V125" s="225"/>
      <c r="W125" s="13"/>
      <c r="X125" s="13"/>
      <c r="Y125" s="13"/>
    </row>
    <row r="126" spans="1:25" s="239" customFormat="1" x14ac:dyDescent="0.2">
      <c r="A126" s="157"/>
      <c r="B126" s="157"/>
      <c r="C126" s="157"/>
      <c r="D126" s="157"/>
      <c r="E126" s="157"/>
      <c r="F126" s="157"/>
      <c r="G126" s="157"/>
      <c r="H126" s="157"/>
      <c r="I126" s="157"/>
      <c r="J126" s="157"/>
      <c r="K126" s="157"/>
      <c r="L126" s="157"/>
      <c r="M126" s="157"/>
      <c r="N126" s="157"/>
      <c r="O126" s="157"/>
      <c r="P126" s="157"/>
      <c r="Q126" s="157"/>
      <c r="R126" s="157"/>
      <c r="S126" s="158"/>
      <c r="V126" s="225"/>
      <c r="W126" s="13"/>
      <c r="X126" s="13"/>
      <c r="Y126" s="13"/>
    </row>
    <row r="127" spans="1:25" x14ac:dyDescent="0.2">
      <c r="R127" s="58"/>
    </row>
    <row r="128" spans="1:25" x14ac:dyDescent="0.2">
      <c r="R128" s="58"/>
    </row>
  </sheetData>
  <sheetProtection algorithmName="SHA-512" hashValue="L5QVhTQ6SKZCCJT0+7lMngyBQctOx3pOdlDoXjdRZNoNXy8XCtjowRFOI6Ih6PpvT1DAcghf1UbEJEOiOHM4FQ==" saltValue="3z7yKr3PCu7vswHQpREAfQ==" spinCount="100000" sheet="1" objects="1" scenarios="1"/>
  <protectedRanges>
    <protectedRange sqref="U9:U18 U20 U24 U28 U35 U37 U39 U42:U43 U45:U47" name="範囲3"/>
    <protectedRange sqref="T9:T18 T20 T24 T28 T35 T37 T39 T42:T43 T45:T47" name="範囲1"/>
  </protectedRanges>
  <mergeCells count="79">
    <mergeCell ref="B31:R31"/>
    <mergeCell ref="A33:F34"/>
    <mergeCell ref="H45:J45"/>
    <mergeCell ref="A50:R50"/>
    <mergeCell ref="H42:I43"/>
    <mergeCell ref="H47:K47"/>
    <mergeCell ref="L47:Q47"/>
    <mergeCell ref="K45:Q45"/>
    <mergeCell ref="K46:Q46"/>
    <mergeCell ref="H46:J46"/>
    <mergeCell ref="J35:Q35"/>
    <mergeCell ref="Q42:Q43"/>
    <mergeCell ref="B16:D18"/>
    <mergeCell ref="G14:R14"/>
    <mergeCell ref="G15:R15"/>
    <mergeCell ref="G16:R16"/>
    <mergeCell ref="G17:R17"/>
    <mergeCell ref="G18:R18"/>
    <mergeCell ref="G12:R12"/>
    <mergeCell ref="J5:M5"/>
    <mergeCell ref="G11:R11"/>
    <mergeCell ref="T2:T3"/>
    <mergeCell ref="S4:S5"/>
    <mergeCell ref="J3:M3"/>
    <mergeCell ref="N3:R3"/>
    <mergeCell ref="G9:R9"/>
    <mergeCell ref="T4:T5"/>
    <mergeCell ref="J4:M4"/>
    <mergeCell ref="J2:R2"/>
    <mergeCell ref="A7:R7"/>
    <mergeCell ref="B9:D9"/>
    <mergeCell ref="S24:S26"/>
    <mergeCell ref="S27:S29"/>
    <mergeCell ref="T24:T26"/>
    <mergeCell ref="H21:J21"/>
    <mergeCell ref="H33:Q34"/>
    <mergeCell ref="T20:T22"/>
    <mergeCell ref="S20:S22"/>
    <mergeCell ref="A29:M29"/>
    <mergeCell ref="A20:A26"/>
    <mergeCell ref="L20:M20"/>
    <mergeCell ref="I22:J22"/>
    <mergeCell ref="H20:J20"/>
    <mergeCell ref="B20:G23"/>
    <mergeCell ref="B24:M24"/>
    <mergeCell ref="B25:M26"/>
    <mergeCell ref="B30:R30"/>
    <mergeCell ref="G13:R13"/>
    <mergeCell ref="K37:Q37"/>
    <mergeCell ref="H37:J37"/>
    <mergeCell ref="K39:Q40"/>
    <mergeCell ref="H39:J40"/>
    <mergeCell ref="L21:M21"/>
    <mergeCell ref="R24:R25"/>
    <mergeCell ref="A28:M28"/>
    <mergeCell ref="A10:A17"/>
    <mergeCell ref="B14:D14"/>
    <mergeCell ref="B15:D15"/>
    <mergeCell ref="B10:D10"/>
    <mergeCell ref="B11:D11"/>
    <mergeCell ref="B12:D12"/>
    <mergeCell ref="B13:D13"/>
    <mergeCell ref="G10:R10"/>
    <mergeCell ref="S39:S40"/>
    <mergeCell ref="J42:M43"/>
    <mergeCell ref="N42:P43"/>
    <mergeCell ref="A48:R49"/>
    <mergeCell ref="A54:R54"/>
    <mergeCell ref="I52:R52"/>
    <mergeCell ref="I51:R51"/>
    <mergeCell ref="A51:A52"/>
    <mergeCell ref="B51:H51"/>
    <mergeCell ref="B52:H52"/>
    <mergeCell ref="U39:U40"/>
    <mergeCell ref="T28:T29"/>
    <mergeCell ref="U20:U23"/>
    <mergeCell ref="U24:U26"/>
    <mergeCell ref="U28:U29"/>
    <mergeCell ref="T39:T40"/>
  </mergeCells>
  <phoneticPr fontId="13"/>
  <conditionalFormatting sqref="O21">
    <cfRule type="expression" dxfId="21" priority="4" stopIfTrue="1">
      <formula>$T$20="該当"</formula>
    </cfRule>
  </conditionalFormatting>
  <conditionalFormatting sqref="O25">
    <cfRule type="expression" dxfId="20" priority="11">
      <formula>T24="該当"</formula>
    </cfRule>
  </conditionalFormatting>
  <conditionalFormatting sqref="O28">
    <cfRule type="expression" dxfId="19" priority="3" stopIfTrue="1">
      <formula>$T$28="該当"</formula>
    </cfRule>
  </conditionalFormatting>
  <conditionalFormatting sqref="T1">
    <cfRule type="containsText" dxfId="18" priority="20" stopIfTrue="1" operator="containsText" text="※未入力の項目があります">
      <formula>NOT(ISERROR(SEARCH("※未入力の項目があります",T1)))</formula>
    </cfRule>
  </conditionalFormatting>
  <conditionalFormatting sqref="T8">
    <cfRule type="containsText" dxfId="17" priority="6" stopIfTrue="1" operator="containsText" text="※未入力の項目があります">
      <formula>NOT(ISERROR(SEARCH("※未入力の項目があります",T8)))</formula>
    </cfRule>
  </conditionalFormatting>
  <conditionalFormatting sqref="T10">
    <cfRule type="expression" dxfId="16" priority="2">
      <formula>OR(AND(T9="",T10=""),AND(T9&lt;&gt;"",T10=""),AND(T9="機械及び装置",T10="電気冷蔵庫、電気洗濯機その他これらに類する電気又はガス機器(電気冷蔵庫、電気洗濯機その他)"),AND(T9="機械及び装置",T10="電気設備（照明設備を含む。）(蓄電池電源設備，その他のもの)"),AND(T9="器具及び備品",T10&lt;&gt;"電気冷蔵庫、電気洗濯機その他これらに類する電気又はガス機器(電気冷蔵庫、電気洗濯機その他)"),AND(T9="建物附属設備",T10&lt;&gt;"電気設備（照明設備を含む。）(蓄電池電源設備，その他のもの)"))</formula>
    </cfRule>
  </conditionalFormatting>
  <conditionalFormatting sqref="T48">
    <cfRule type="containsText" dxfId="15" priority="5" stopIfTrue="1" operator="containsText" text="※未入力の項目があります">
      <formula>NOT(ISERROR(SEARCH("※未入力の項目があります",T48)))</formula>
    </cfRule>
  </conditionalFormatting>
  <dataValidations count="10">
    <dataValidation imeMode="off" allowBlank="1" showInputMessage="1" showErrorMessage="1" sqref="T47" xr:uid="{00000000-0002-0000-0000-000000000000}"/>
    <dataValidation type="list" allowBlank="1" showInputMessage="1" showErrorMessage="1" sqref="T20 T24 T28" xr:uid="{00000000-0002-0000-0000-000001000000}">
      <formula1>"該当,非該当"</formula1>
    </dataValidation>
    <dataValidation type="list" allowBlank="1" showInputMessage="1" showErrorMessage="1" sqref="T9" xr:uid="{00000000-0002-0000-0000-000002000000}">
      <formula1>"機械及び装置,器具及び備品,建物附属設備"</formula1>
    </dataValidation>
    <dataValidation imeMode="on" allowBlank="1" showInputMessage="1" showErrorMessage="1" sqref="T42:T43 T37 T11 T39:T40 T13 T45:T46 T15:T16" xr:uid="{00000000-0002-0000-0000-000003000000}"/>
    <dataValidation type="list" allowBlank="1" showInputMessage="1" showErrorMessage="1" prompt="細目を選択してください。_x000a_セルが赤くなる場合、細目を再選択してください。" sqref="T10" xr:uid="{0BA6656C-EB8D-45A2-81F5-172712AA6139}">
      <formula1>INDIRECT(T9)</formula1>
    </dataValidation>
    <dataValidation type="textLength" imeMode="halfAlpha" operator="equal" allowBlank="1" showInputMessage="1" showErrorMessage="1" error="法人番号が正しくありません。13桁の数字（半角）で入力してください" prompt="13桁の法人番号を入力してください（半角数字のみ）" sqref="T14" xr:uid="{48121EAA-D64F-4924-B850-A3AFC2805ED6}">
      <formula1>13</formula1>
    </dataValidation>
    <dataValidation type="list" allowBlank="1" showInputMessage="1" showErrorMessage="1" sqref="U9:U18 U20 U24 U28 U35 U37 U42:U43 U45:U47 U39" xr:uid="{B982384C-2F24-40B3-9F08-22A3B7676D40}">
      <formula1>"✓,　,"</formula1>
    </dataValidation>
    <dataValidation allowBlank="1" showInputMessage="1" showErrorMessage="1" prompt="担当部署がない場合、「担当部署なし」と入力してください" sqref="T17" xr:uid="{23640017-B335-4C57-8B5D-7C56C007FC5C}"/>
    <dataValidation imeMode="on" allowBlank="1" showInputMessage="1" showErrorMessage="1" prompt="ハイフンを入れた電話番号を入力してください" sqref="T18" xr:uid="{8C9CEBD3-B4E0-409D-A67F-8F694E6DA36E}"/>
    <dataValidation allowBlank="1" showInputMessage="1" showErrorMessage="1" prompt="申請日を入力してください（申請日より先日付は受理できません）" sqref="T35" xr:uid="{1B2969DB-7C31-4AB5-8F23-839FCFACA27C}"/>
  </dataValidations>
  <printOptions horizontalCentered="1"/>
  <pageMargins left="0.51181102362204722" right="0.51181102362204722" top="0.74803149606299213" bottom="0.74803149606299213" header="0.31496062992125984" footer="0.31496062992125984"/>
  <pageSetup paperSize="9" scale="79" fitToHeight="2" orientation="portrait" r:id="rId1"/>
  <rowBreaks count="1" manualBreakCount="1">
    <brk id="54" max="16383" man="1"/>
  </rowBreaks>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X60"/>
  <sheetViews>
    <sheetView showGridLines="0" topLeftCell="A16" zoomScale="85" zoomScaleNormal="85" zoomScaleSheetLayoutView="40" workbookViewId="0">
      <selection activeCell="M21" sqref="M21"/>
    </sheetView>
  </sheetViews>
  <sheetFormatPr defaultColWidth="3.7265625" defaultRowHeight="13" x14ac:dyDescent="0.2"/>
  <cols>
    <col min="1" max="1" width="4" style="1" customWidth="1"/>
    <col min="2" max="2" width="4.36328125" style="1" customWidth="1"/>
    <col min="3" max="3" width="41.26953125" style="1" customWidth="1"/>
    <col min="4" max="4" width="1.6328125" style="1" customWidth="1"/>
    <col min="5" max="5" width="14.6328125" style="1" customWidth="1"/>
    <col min="6" max="6" width="2.36328125" style="1" customWidth="1"/>
    <col min="7" max="7" width="4.1796875" style="1" customWidth="1"/>
    <col min="8" max="8" width="12.7265625" style="1" customWidth="1"/>
    <col min="9" max="9" width="12.6328125" style="1" customWidth="1"/>
    <col min="10" max="10" width="13.36328125" style="1" customWidth="1"/>
    <col min="11" max="11" width="25.36328125" style="32" customWidth="1"/>
    <col min="12" max="13" width="24.36328125" style="32" customWidth="1"/>
    <col min="14" max="14" width="9" style="32" customWidth="1"/>
    <col min="15" max="15" width="5.6328125" style="32" customWidth="1"/>
    <col min="16" max="18" width="9" style="32" customWidth="1"/>
    <col min="19" max="20" width="5.6328125" style="32" customWidth="1"/>
    <col min="21" max="23" width="9" style="32" customWidth="1"/>
    <col min="24" max="24" width="5.6328125" style="32" customWidth="1"/>
    <col min="25" max="254" width="9" style="32" customWidth="1"/>
    <col min="255" max="255" width="4" style="32" customWidth="1"/>
    <col min="256" max="16384" width="3.7265625" style="32"/>
  </cols>
  <sheetData>
    <row r="1" spans="1:14" ht="17.25" customHeight="1" x14ac:dyDescent="0.2">
      <c r="J1" s="31" t="s">
        <v>13</v>
      </c>
    </row>
    <row r="2" spans="1:14" ht="14.25" hidden="1" customHeight="1" x14ac:dyDescent="0.2">
      <c r="A2" s="453" t="s">
        <v>30</v>
      </c>
      <c r="B2" s="454"/>
      <c r="C2" s="454"/>
      <c r="D2" s="454"/>
      <c r="E2" s="454"/>
      <c r="F2" s="454"/>
      <c r="G2" s="454"/>
      <c r="H2" s="454"/>
      <c r="I2" s="454"/>
      <c r="J2" s="455"/>
    </row>
    <row r="3" spans="1:14" ht="14.25" hidden="1" customHeight="1" x14ac:dyDescent="0.2">
      <c r="A3" s="456"/>
      <c r="B3" s="457"/>
      <c r="C3" s="457"/>
      <c r="D3" s="457"/>
      <c r="E3" s="457"/>
      <c r="F3" s="457"/>
      <c r="G3" s="457"/>
      <c r="H3" s="457"/>
      <c r="I3" s="457"/>
      <c r="J3" s="458"/>
    </row>
    <row r="4" spans="1:14" ht="14.25" hidden="1" customHeight="1" x14ac:dyDescent="0.2">
      <c r="A4" s="456"/>
      <c r="B4" s="457"/>
      <c r="C4" s="457"/>
      <c r="D4" s="457"/>
      <c r="E4" s="457"/>
      <c r="F4" s="457"/>
      <c r="G4" s="457"/>
      <c r="H4" s="457"/>
      <c r="I4" s="457"/>
      <c r="J4" s="458"/>
    </row>
    <row r="5" spans="1:14" ht="14.25" hidden="1" customHeight="1" x14ac:dyDescent="0.2">
      <c r="A5" s="459"/>
      <c r="B5" s="460"/>
      <c r="C5" s="460"/>
      <c r="D5" s="460"/>
      <c r="E5" s="460"/>
      <c r="F5" s="460"/>
      <c r="G5" s="460"/>
      <c r="H5" s="460"/>
      <c r="I5" s="460"/>
      <c r="J5" s="461"/>
    </row>
    <row r="6" spans="1:14" ht="14.25" customHeight="1" x14ac:dyDescent="0.2">
      <c r="A6" s="32"/>
    </row>
    <row r="7" spans="1:14" ht="12.75" customHeight="1" x14ac:dyDescent="0.2">
      <c r="H7" s="46"/>
      <c r="I7" s="462"/>
      <c r="J7" s="462"/>
    </row>
    <row r="8" spans="1:14" ht="12.75" customHeight="1" x14ac:dyDescent="0.2">
      <c r="H8" s="46"/>
      <c r="I8" s="462"/>
      <c r="J8" s="462"/>
      <c r="L8" s="452"/>
      <c r="M8" s="452"/>
    </row>
    <row r="9" spans="1:14" ht="12.75" customHeight="1" x14ac:dyDescent="0.2">
      <c r="A9" s="7" t="s">
        <v>31</v>
      </c>
      <c r="H9" s="46"/>
      <c r="I9" s="462"/>
      <c r="J9" s="462"/>
      <c r="L9" s="347" t="s">
        <v>73</v>
      </c>
    </row>
    <row r="10" spans="1:14" ht="7.5" customHeight="1" thickBot="1" x14ac:dyDescent="0.25">
      <c r="A10" s="32"/>
      <c r="L10" s="347"/>
    </row>
    <row r="11" spans="1:14" ht="30" customHeight="1" thickBot="1" x14ac:dyDescent="0.25">
      <c r="A11" s="2"/>
      <c r="B11" s="3"/>
      <c r="C11" s="3"/>
      <c r="D11" s="466" t="s">
        <v>32</v>
      </c>
      <c r="E11" s="467"/>
      <c r="F11" s="467"/>
      <c r="G11" s="467"/>
      <c r="H11" s="467"/>
      <c r="I11" s="468"/>
      <c r="J11" s="93" t="s">
        <v>33</v>
      </c>
      <c r="L11" s="463"/>
    </row>
    <row r="12" spans="1:14" ht="10.5" customHeight="1" x14ac:dyDescent="0.2">
      <c r="A12" s="464" t="s">
        <v>159</v>
      </c>
      <c r="B12" s="476" t="s">
        <v>63</v>
      </c>
      <c r="C12" s="484" t="s">
        <v>62</v>
      </c>
      <c r="D12" s="486"/>
      <c r="E12" s="84"/>
      <c r="F12" s="84"/>
      <c r="G12" s="84"/>
      <c r="H12" s="84"/>
      <c r="I12" s="94"/>
      <c r="J12" s="419"/>
      <c r="K12" s="416" t="s">
        <v>118</v>
      </c>
      <c r="L12" s="314"/>
    </row>
    <row r="13" spans="1:14" ht="21.75" customHeight="1" x14ac:dyDescent="0.2">
      <c r="A13" s="464"/>
      <c r="B13" s="477"/>
      <c r="C13" s="485"/>
      <c r="D13" s="296"/>
      <c r="E13" s="221" t="s">
        <v>34</v>
      </c>
      <c r="F13" s="221"/>
      <c r="G13" s="37"/>
      <c r="H13" s="221" t="s">
        <v>35</v>
      </c>
      <c r="I13" s="39"/>
      <c r="J13" s="420"/>
      <c r="K13" s="417"/>
      <c r="L13" s="314"/>
    </row>
    <row r="14" spans="1:14" ht="11.25" customHeight="1" x14ac:dyDescent="0.2">
      <c r="A14" s="464"/>
      <c r="B14" s="477"/>
      <c r="C14" s="485"/>
      <c r="D14" s="487"/>
      <c r="E14" s="33"/>
      <c r="F14" s="33"/>
      <c r="G14" s="34"/>
      <c r="H14" s="33"/>
      <c r="I14" s="90"/>
      <c r="J14" s="421"/>
      <c r="K14" s="418"/>
      <c r="L14" s="314"/>
    </row>
    <row r="15" spans="1:14" ht="25" customHeight="1" x14ac:dyDescent="0.2">
      <c r="A15" s="464"/>
      <c r="B15" s="477"/>
      <c r="C15" s="485"/>
      <c r="D15" s="405" t="s">
        <v>133</v>
      </c>
      <c r="E15" s="406"/>
      <c r="F15" s="406"/>
      <c r="G15" s="217" t="s">
        <v>64</v>
      </c>
      <c r="H15" s="73" t="str">
        <f>IF(L15="","",L15)</f>
        <v/>
      </c>
      <c r="I15" s="91"/>
      <c r="J15" s="439"/>
      <c r="K15" s="127" t="s">
        <v>139</v>
      </c>
      <c r="L15" s="234"/>
      <c r="M15" s="100" t="s">
        <v>119</v>
      </c>
      <c r="N15" s="230" t="str">
        <f>IF((L15=""),"",YEAR(L15))</f>
        <v/>
      </c>
    </row>
    <row r="16" spans="1:14" ht="25" customHeight="1" x14ac:dyDescent="0.2">
      <c r="A16" s="464"/>
      <c r="B16" s="477"/>
      <c r="C16" s="485"/>
      <c r="D16" s="469" t="s">
        <v>134</v>
      </c>
      <c r="E16" s="470"/>
      <c r="F16" s="470"/>
      <c r="G16" s="188" t="s">
        <v>64</v>
      </c>
      <c r="H16" s="199" t="str">
        <f>IF(L16="","",L16)</f>
        <v/>
      </c>
      <c r="I16" s="189" t="s">
        <v>141</v>
      </c>
      <c r="J16" s="439"/>
      <c r="K16" s="127" t="s">
        <v>149</v>
      </c>
      <c r="L16" s="201" t="str">
        <f>IF(L15="","",L15)</f>
        <v/>
      </c>
      <c r="M16" s="228" t="s">
        <v>138</v>
      </c>
      <c r="N16" s="230" t="str">
        <f>IF((L16=""),"",YEAR(L16))</f>
        <v/>
      </c>
    </row>
    <row r="17" spans="1:14" ht="25" customHeight="1" x14ac:dyDescent="0.2">
      <c r="A17" s="464"/>
      <c r="B17" s="477"/>
      <c r="C17" s="485"/>
      <c r="D17" s="405" t="s">
        <v>135</v>
      </c>
      <c r="E17" s="406"/>
      <c r="F17" s="406"/>
      <c r="G17" s="187" t="s">
        <v>64</v>
      </c>
      <c r="H17" s="73" t="str">
        <f>IF(L17="","",L17)</f>
        <v/>
      </c>
      <c r="I17" s="91"/>
      <c r="J17" s="439"/>
      <c r="K17" s="72" t="s">
        <v>140</v>
      </c>
      <c r="L17" s="235"/>
      <c r="M17" s="229" t="s">
        <v>120</v>
      </c>
      <c r="N17" s="230" t="str">
        <f>IF((L17=""),"",YEAR(L17))</f>
        <v/>
      </c>
    </row>
    <row r="18" spans="1:14" ht="25" customHeight="1" x14ac:dyDescent="0.2">
      <c r="A18" s="464"/>
      <c r="B18" s="477"/>
      <c r="C18" s="485"/>
      <c r="D18" s="469" t="s">
        <v>136</v>
      </c>
      <c r="E18" s="470"/>
      <c r="F18" s="470"/>
      <c r="G18" s="191" t="s">
        <v>64</v>
      </c>
      <c r="H18" s="200" t="str">
        <f>IF(L18="","",L18)</f>
        <v/>
      </c>
      <c r="I18" s="189"/>
      <c r="J18" s="222"/>
      <c r="K18" s="72" t="s">
        <v>150</v>
      </c>
      <c r="L18" s="198" t="str">
        <f>IF(L17="","",L17)</f>
        <v/>
      </c>
      <c r="M18" s="228" t="s">
        <v>138</v>
      </c>
      <c r="N18" s="230" t="str">
        <f>IF((L18=""),"",YEAR(L18))</f>
        <v/>
      </c>
    </row>
    <row r="19" spans="1:14" ht="26.25" customHeight="1" x14ac:dyDescent="0.2">
      <c r="A19" s="464"/>
      <c r="B19" s="477"/>
      <c r="C19" s="485"/>
      <c r="D19" s="471" t="s">
        <v>137</v>
      </c>
      <c r="E19" s="472"/>
      <c r="F19" s="473" t="str">
        <f>IF(OR(H16="",H18=""),"",INT(DATEDIF(H16,H18,"m")/12)&amp;"年")</f>
        <v/>
      </c>
      <c r="G19" s="473"/>
      <c r="H19" s="474" t="s">
        <v>142</v>
      </c>
      <c r="I19" s="475"/>
      <c r="J19" s="99"/>
      <c r="N19" s="231" t="str">
        <f>IF(H19&lt;0,エラー,"")</f>
        <v/>
      </c>
    </row>
    <row r="20" spans="1:14" ht="10" customHeight="1" thickBot="1" x14ac:dyDescent="0.25">
      <c r="A20" s="464"/>
      <c r="B20" s="218"/>
      <c r="C20" s="192"/>
      <c r="D20" s="193"/>
      <c r="E20" s="194"/>
      <c r="F20" s="194"/>
      <c r="G20" s="195"/>
      <c r="H20" s="196"/>
      <c r="I20" s="190"/>
      <c r="J20" s="99"/>
      <c r="N20" s="231"/>
    </row>
    <row r="21" spans="1:14" ht="10.5" customHeight="1" x14ac:dyDescent="0.2">
      <c r="A21" s="464"/>
      <c r="B21" s="422" t="s">
        <v>65</v>
      </c>
      <c r="C21" s="424" t="s">
        <v>66</v>
      </c>
      <c r="D21" s="35"/>
      <c r="E21" s="84"/>
      <c r="F21" s="84"/>
      <c r="G21" s="84"/>
      <c r="H21" s="84"/>
      <c r="I21" s="426"/>
      <c r="J21" s="419"/>
      <c r="K21" s="410" t="s">
        <v>118</v>
      </c>
      <c r="L21" s="413"/>
    </row>
    <row r="22" spans="1:14" ht="21.75" customHeight="1" x14ac:dyDescent="0.2">
      <c r="A22" s="464"/>
      <c r="B22" s="423"/>
      <c r="C22" s="425"/>
      <c r="D22" s="36"/>
      <c r="E22" s="221" t="s">
        <v>34</v>
      </c>
      <c r="F22" s="221"/>
      <c r="G22" s="37"/>
      <c r="H22" s="221" t="s">
        <v>35</v>
      </c>
      <c r="I22" s="295"/>
      <c r="J22" s="420"/>
      <c r="K22" s="411"/>
      <c r="L22" s="413"/>
    </row>
    <row r="23" spans="1:14" ht="11.25" customHeight="1" thickBot="1" x14ac:dyDescent="0.25">
      <c r="A23" s="464"/>
      <c r="B23" s="423"/>
      <c r="C23" s="425"/>
      <c r="D23" s="43"/>
      <c r="E23" s="44"/>
      <c r="F23" s="44"/>
      <c r="G23" s="45"/>
      <c r="H23" s="44"/>
      <c r="I23" s="21"/>
      <c r="J23" s="443"/>
      <c r="K23" s="412"/>
      <c r="L23" s="413"/>
    </row>
    <row r="24" spans="1:14" ht="36" customHeight="1" x14ac:dyDescent="0.2">
      <c r="A24" s="464"/>
      <c r="B24" s="423"/>
      <c r="C24" s="425"/>
      <c r="D24" s="407" t="s">
        <v>170</v>
      </c>
      <c r="E24" s="408"/>
      <c r="F24" s="408"/>
      <c r="G24" s="408"/>
      <c r="H24" s="408"/>
      <c r="I24" s="409"/>
      <c r="J24" s="481"/>
      <c r="L24" s="492" t="str">
        <f>IF(OR(L$12="非該当",L$21="非該当",L$48="非該当"),"↑「該当」となるものが対象です。","")</f>
        <v/>
      </c>
      <c r="M24" s="88" t="s">
        <v>36</v>
      </c>
    </row>
    <row r="25" spans="1:14" ht="10.5" customHeight="1" x14ac:dyDescent="0.2">
      <c r="A25" s="464"/>
      <c r="B25" s="423"/>
      <c r="C25" s="425"/>
      <c r="D25" s="38"/>
      <c r="E25" s="85"/>
      <c r="F25" s="85"/>
      <c r="G25" s="85"/>
      <c r="H25" s="85"/>
      <c r="I25" s="39"/>
      <c r="J25" s="481"/>
      <c r="K25" s="401" t="s">
        <v>172</v>
      </c>
      <c r="L25" s="318"/>
      <c r="M25" s="397"/>
      <c r="N25" s="396" t="str">
        <f>IF(AND(M25="",M29="",M33=""),"※1～3のいずれかに比較指標を入力してください。","")</f>
        <v>※1～3のいずれかに比較指標を入力してください。</v>
      </c>
    </row>
    <row r="26" spans="1:14" ht="22.5" customHeight="1" x14ac:dyDescent="0.2">
      <c r="A26" s="464"/>
      <c r="B26" s="423"/>
      <c r="C26" s="425"/>
      <c r="D26" s="36"/>
      <c r="E26" s="243" t="s">
        <v>171</v>
      </c>
      <c r="F26" s="404" t="s">
        <v>37</v>
      </c>
      <c r="G26" s="404"/>
      <c r="H26" s="400" t="str">
        <f>IF(L25="該当",M25,"-")</f>
        <v>-</v>
      </c>
      <c r="I26" s="39" t="s">
        <v>38</v>
      </c>
      <c r="J26" s="481"/>
      <c r="K26" s="402"/>
      <c r="L26" s="260"/>
      <c r="M26" s="398"/>
      <c r="N26" s="396"/>
    </row>
    <row r="27" spans="1:14" ht="22.5" customHeight="1" x14ac:dyDescent="0.2">
      <c r="A27" s="464"/>
      <c r="B27" s="423"/>
      <c r="C27" s="5"/>
      <c r="D27" s="36"/>
      <c r="E27" s="212"/>
      <c r="F27" s="212"/>
      <c r="G27" s="40"/>
      <c r="H27" s="400"/>
      <c r="I27" s="213"/>
      <c r="J27" s="481"/>
      <c r="K27" s="402"/>
      <c r="L27" s="260"/>
      <c r="M27" s="398"/>
      <c r="N27" s="396"/>
    </row>
    <row r="28" spans="1:14" ht="8.25" customHeight="1" x14ac:dyDescent="0.2">
      <c r="A28" s="464"/>
      <c r="B28" s="423"/>
      <c r="C28" s="5"/>
      <c r="D28" s="101"/>
      <c r="E28" s="102"/>
      <c r="F28" s="102"/>
      <c r="G28" s="103"/>
      <c r="H28" s="104"/>
      <c r="I28" s="105"/>
      <c r="J28" s="481"/>
      <c r="K28" s="403"/>
      <c r="L28" s="261"/>
      <c r="M28" s="399"/>
      <c r="N28" s="396"/>
    </row>
    <row r="29" spans="1:14" ht="10.5" customHeight="1" x14ac:dyDescent="0.2">
      <c r="A29" s="464"/>
      <c r="B29" s="423"/>
      <c r="C29" s="5"/>
      <c r="D29" s="38"/>
      <c r="E29" s="85"/>
      <c r="F29" s="85"/>
      <c r="G29" s="85"/>
      <c r="H29" s="41"/>
      <c r="I29" s="39"/>
      <c r="J29" s="481"/>
      <c r="K29" s="401" t="s">
        <v>174</v>
      </c>
      <c r="L29" s="318"/>
      <c r="M29" s="397"/>
      <c r="N29" s="396"/>
    </row>
    <row r="30" spans="1:14" ht="22.5" customHeight="1" x14ac:dyDescent="0.2">
      <c r="A30" s="464"/>
      <c r="B30" s="423"/>
      <c r="C30" s="5"/>
      <c r="D30" s="36"/>
      <c r="E30" s="243" t="s">
        <v>175</v>
      </c>
      <c r="F30" s="404" t="s">
        <v>37</v>
      </c>
      <c r="G30" s="404"/>
      <c r="H30" s="400" t="str">
        <f>IF(L29="該当",M29,"-")</f>
        <v>-</v>
      </c>
      <c r="I30" s="39" t="s">
        <v>38</v>
      </c>
      <c r="J30" s="481"/>
      <c r="K30" s="402"/>
      <c r="L30" s="260"/>
      <c r="M30" s="398"/>
      <c r="N30" s="396"/>
    </row>
    <row r="31" spans="1:14" ht="22.5" customHeight="1" x14ac:dyDescent="0.2">
      <c r="A31" s="464"/>
      <c r="B31" s="423"/>
      <c r="C31" s="5"/>
      <c r="D31" s="36"/>
      <c r="E31" s="212"/>
      <c r="F31" s="212"/>
      <c r="G31" s="40"/>
      <c r="H31" s="400"/>
      <c r="I31" s="213"/>
      <c r="J31" s="481"/>
      <c r="K31" s="402"/>
      <c r="L31" s="260"/>
      <c r="M31" s="398"/>
      <c r="N31" s="396"/>
    </row>
    <row r="32" spans="1:14" ht="8.25" customHeight="1" x14ac:dyDescent="0.2">
      <c r="A32" s="464"/>
      <c r="B32" s="423"/>
      <c r="C32" s="5"/>
      <c r="D32" s="101"/>
      <c r="E32" s="102"/>
      <c r="F32" s="102"/>
      <c r="G32" s="103"/>
      <c r="H32" s="104"/>
      <c r="I32" s="105"/>
      <c r="J32" s="481"/>
      <c r="K32" s="403"/>
      <c r="L32" s="261"/>
      <c r="M32" s="399"/>
      <c r="N32" s="396"/>
    </row>
    <row r="33" spans="1:14" ht="10.5" customHeight="1" x14ac:dyDescent="0.2">
      <c r="A33" s="464"/>
      <c r="B33" s="423"/>
      <c r="C33" s="5"/>
      <c r="D33" s="38"/>
      <c r="E33" s="85"/>
      <c r="F33" s="85"/>
      <c r="G33" s="85"/>
      <c r="H33" s="41"/>
      <c r="I33" s="39"/>
      <c r="J33" s="481"/>
      <c r="K33" s="401" t="s">
        <v>177</v>
      </c>
      <c r="L33" s="318"/>
      <c r="M33" s="397"/>
      <c r="N33" s="396"/>
    </row>
    <row r="34" spans="1:14" ht="22.5" customHeight="1" x14ac:dyDescent="0.2">
      <c r="A34" s="464"/>
      <c r="B34" s="423"/>
      <c r="C34" s="5"/>
      <c r="D34" s="36"/>
      <c r="E34" s="244" t="s">
        <v>176</v>
      </c>
      <c r="F34" s="404" t="s">
        <v>37</v>
      </c>
      <c r="G34" s="404"/>
      <c r="H34" s="400" t="str">
        <f>IF(L33="該当",M33,"-")</f>
        <v>-</v>
      </c>
      <c r="I34" s="39" t="s">
        <v>38</v>
      </c>
      <c r="J34" s="481"/>
      <c r="K34" s="402"/>
      <c r="L34" s="260"/>
      <c r="M34" s="398"/>
      <c r="N34" s="396"/>
    </row>
    <row r="35" spans="1:14" ht="22.5" customHeight="1" x14ac:dyDescent="0.2">
      <c r="A35" s="464"/>
      <c r="B35" s="423"/>
      <c r="C35" s="5"/>
      <c r="D35" s="36"/>
      <c r="E35" s="212"/>
      <c r="F35" s="212"/>
      <c r="G35" s="40"/>
      <c r="H35" s="400"/>
      <c r="I35" s="213"/>
      <c r="J35" s="481"/>
      <c r="K35" s="402"/>
      <c r="L35" s="260"/>
      <c r="M35" s="398"/>
      <c r="N35" s="396"/>
    </row>
    <row r="36" spans="1:14" ht="8.25" customHeight="1" x14ac:dyDescent="0.2">
      <c r="A36" s="464"/>
      <c r="B36" s="423"/>
      <c r="C36" s="5"/>
      <c r="D36" s="101"/>
      <c r="E36" s="102"/>
      <c r="F36" s="102"/>
      <c r="G36" s="103"/>
      <c r="H36" s="104"/>
      <c r="I36" s="105"/>
      <c r="J36" s="481"/>
      <c r="K36" s="403"/>
      <c r="L36" s="261"/>
      <c r="M36" s="399"/>
      <c r="N36" s="396"/>
    </row>
    <row r="37" spans="1:14" ht="40.5" customHeight="1" x14ac:dyDescent="0.2">
      <c r="A37" s="464"/>
      <c r="B37" s="423"/>
      <c r="C37" s="5"/>
      <c r="D37" s="36"/>
      <c r="E37" s="212"/>
      <c r="F37" s="212"/>
      <c r="G37" s="40"/>
      <c r="H37" s="212"/>
      <c r="I37" s="213"/>
      <c r="J37" s="481"/>
      <c r="K37" s="482" t="s">
        <v>173</v>
      </c>
      <c r="L37" s="483"/>
      <c r="M37" s="47"/>
    </row>
    <row r="38" spans="1:14" ht="6.75" customHeight="1" x14ac:dyDescent="0.2">
      <c r="A38" s="464"/>
      <c r="B38" s="423"/>
      <c r="C38" s="5"/>
      <c r="D38" s="36"/>
      <c r="E38" s="212"/>
      <c r="F38" s="212"/>
      <c r="G38" s="40"/>
      <c r="H38" s="212"/>
      <c r="I38" s="213"/>
      <c r="J38" s="481"/>
      <c r="K38" s="81"/>
      <c r="L38" s="82"/>
      <c r="M38" s="232"/>
    </row>
    <row r="39" spans="1:14" ht="26.25" customHeight="1" x14ac:dyDescent="0.2">
      <c r="A39" s="464"/>
      <c r="B39" s="423"/>
      <c r="C39" s="5"/>
      <c r="D39" s="427" t="s">
        <v>144</v>
      </c>
      <c r="E39" s="428"/>
      <c r="F39" s="428"/>
      <c r="G39" s="428"/>
      <c r="H39" s="428"/>
      <c r="I39" s="429"/>
      <c r="J39" s="481"/>
      <c r="L39" s="100"/>
      <c r="M39" s="203" t="str">
        <f>IF(OR(M$40="単位（　）",M$43="単位（　）",),"※単位を入力して下さい","")</f>
        <v>※単位を入力して下さい</v>
      </c>
    </row>
    <row r="40" spans="1:14" ht="24.75" customHeight="1" x14ac:dyDescent="0.2">
      <c r="A40" s="464"/>
      <c r="B40" s="423"/>
      <c r="C40" s="5"/>
      <c r="D40" s="430" t="s">
        <v>40</v>
      </c>
      <c r="E40" s="431"/>
      <c r="F40" s="431"/>
      <c r="G40" s="12" t="s">
        <v>19</v>
      </c>
      <c r="H40" s="12" t="str">
        <f>IF(L40="","",L40)</f>
        <v/>
      </c>
      <c r="I40" s="42" t="s">
        <v>20</v>
      </c>
      <c r="J40" s="481"/>
      <c r="K40" s="48" t="s">
        <v>23</v>
      </c>
      <c r="L40" s="131"/>
      <c r="M40" s="164" t="s">
        <v>164</v>
      </c>
    </row>
    <row r="41" spans="1:14" ht="24.75" customHeight="1" x14ac:dyDescent="0.2">
      <c r="A41" s="464"/>
      <c r="B41" s="423"/>
      <c r="C41" s="5"/>
      <c r="D41" s="151"/>
      <c r="E41" s="220" t="s">
        <v>112</v>
      </c>
      <c r="F41" s="220"/>
      <c r="G41" s="12" t="s">
        <v>68</v>
      </c>
      <c r="H41" s="108" t="str">
        <f>IF(L41="","",L41)</f>
        <v/>
      </c>
      <c r="I41" s="42" t="s">
        <v>69</v>
      </c>
      <c r="J41" s="481"/>
      <c r="K41" s="48" t="s">
        <v>113</v>
      </c>
      <c r="L41" s="202"/>
    </row>
    <row r="42" spans="1:14" ht="24.75" customHeight="1" x14ac:dyDescent="0.2">
      <c r="A42" s="464"/>
      <c r="B42" s="423"/>
      <c r="C42" s="5"/>
      <c r="D42" s="219"/>
      <c r="E42" s="220" t="s">
        <v>86</v>
      </c>
      <c r="F42" s="220"/>
      <c r="G42" s="12" t="s">
        <v>68</v>
      </c>
      <c r="H42" s="108" t="str">
        <f>IF(L42="","",L42)</f>
        <v/>
      </c>
      <c r="I42" s="42" t="s">
        <v>69</v>
      </c>
      <c r="J42" s="481"/>
      <c r="K42" s="48" t="s">
        <v>166</v>
      </c>
      <c r="L42" s="197"/>
      <c r="M42" s="229" t="s">
        <v>120</v>
      </c>
    </row>
    <row r="43" spans="1:14" ht="24.75" customHeight="1" x14ac:dyDescent="0.2">
      <c r="A43" s="464"/>
      <c r="B43" s="423"/>
      <c r="C43" s="5"/>
      <c r="D43" s="430" t="s">
        <v>67</v>
      </c>
      <c r="E43" s="431"/>
      <c r="F43" s="12"/>
      <c r="G43" s="12" t="s">
        <v>19</v>
      </c>
      <c r="H43" s="12" t="str">
        <f>IF(L43="","",L43)</f>
        <v/>
      </c>
      <c r="I43" s="42" t="s">
        <v>20</v>
      </c>
      <c r="J43" s="481"/>
      <c r="K43" s="48" t="s">
        <v>28</v>
      </c>
      <c r="L43" s="131"/>
      <c r="M43" s="164" t="s">
        <v>164</v>
      </c>
    </row>
    <row r="44" spans="1:14" ht="24.75" customHeight="1" x14ac:dyDescent="0.2">
      <c r="A44" s="464"/>
      <c r="B44" s="423"/>
      <c r="C44" s="5"/>
      <c r="D44" s="432"/>
      <c r="E44" s="433"/>
      <c r="F44" s="433"/>
      <c r="G44" s="435"/>
      <c r="H44" s="435"/>
      <c r="I44" s="436"/>
      <c r="J44" s="481"/>
    </row>
    <row r="45" spans="1:14" ht="19.5" customHeight="1" x14ac:dyDescent="0.2">
      <c r="A45" s="464"/>
      <c r="B45" s="423"/>
      <c r="C45" s="5"/>
      <c r="D45" s="427" t="s">
        <v>41</v>
      </c>
      <c r="E45" s="428"/>
      <c r="F45" s="428"/>
      <c r="G45" s="428"/>
      <c r="H45" s="428"/>
      <c r="I45" s="429"/>
      <c r="J45" s="481"/>
      <c r="L45" s="228" t="s">
        <v>39</v>
      </c>
    </row>
    <row r="46" spans="1:14" ht="24.75" customHeight="1" thickBot="1" x14ac:dyDescent="0.25">
      <c r="A46" s="464"/>
      <c r="B46" s="4"/>
      <c r="C46" s="5"/>
      <c r="D46" s="437" t="s">
        <v>42</v>
      </c>
      <c r="E46" s="438"/>
      <c r="F46" s="434" t="str">
        <f>IF(L46="","",L46)</f>
        <v xml:space="preserve"> </v>
      </c>
      <c r="G46" s="434"/>
      <c r="H46" s="6" t="s">
        <v>43</v>
      </c>
      <c r="I46" s="92"/>
      <c r="J46" s="481"/>
      <c r="K46" s="48" t="s">
        <v>24</v>
      </c>
      <c r="L46" s="87" t="str">
        <f>W52</f>
        <v xml:space="preserve"> </v>
      </c>
      <c r="M46" s="414" t="str">
        <f>IF(OR(AND($L$43-$L$40&gt;0,$M$37="向上"),AND($L$40-$L$43&gt;0,$M$37="低減"),M37="",M40="",M43=""),"","※低減と向上の定義が逆の可能性があります")</f>
        <v/>
      </c>
      <c r="N46" s="415"/>
    </row>
    <row r="47" spans="1:14" ht="69.75" hidden="1" customHeight="1" thickBot="1" x14ac:dyDescent="0.25">
      <c r="A47" s="465"/>
      <c r="B47" s="4"/>
      <c r="C47" s="5"/>
      <c r="D47" s="478" t="str">
        <f>IF(L47="","",L47)</f>
        <v/>
      </c>
      <c r="E47" s="479"/>
      <c r="F47" s="479"/>
      <c r="G47" s="479"/>
      <c r="H47" s="479"/>
      <c r="I47" s="480"/>
      <c r="J47" s="481"/>
      <c r="K47" s="49" t="s">
        <v>18</v>
      </c>
      <c r="L47" s="129"/>
    </row>
    <row r="48" spans="1:14" ht="10.5" customHeight="1" x14ac:dyDescent="0.2">
      <c r="A48" s="445" t="s">
        <v>178</v>
      </c>
      <c r="B48" s="446"/>
      <c r="C48" s="446"/>
      <c r="D48" s="35"/>
      <c r="E48" s="84"/>
      <c r="F48" s="84"/>
      <c r="G48" s="84"/>
      <c r="H48" s="84"/>
      <c r="I48" s="426"/>
      <c r="J48" s="419"/>
      <c r="K48" s="410" t="s">
        <v>118</v>
      </c>
      <c r="L48" s="314"/>
    </row>
    <row r="49" spans="1:24" ht="21.75" customHeight="1" x14ac:dyDescent="0.2">
      <c r="A49" s="447"/>
      <c r="B49" s="448"/>
      <c r="C49" s="448"/>
      <c r="D49" s="36"/>
      <c r="E49" s="221" t="s">
        <v>34</v>
      </c>
      <c r="F49" s="221"/>
      <c r="G49" s="37"/>
      <c r="H49" s="221" t="s">
        <v>35</v>
      </c>
      <c r="I49" s="295"/>
      <c r="J49" s="420"/>
      <c r="K49" s="411"/>
      <c r="L49" s="314"/>
    </row>
    <row r="50" spans="1:24" ht="11.25" customHeight="1" thickBot="1" x14ac:dyDescent="0.25">
      <c r="A50" s="449"/>
      <c r="B50" s="450"/>
      <c r="C50" s="450"/>
      <c r="D50" s="43"/>
      <c r="E50" s="44"/>
      <c r="F50" s="44"/>
      <c r="G50" s="45"/>
      <c r="H50" s="44"/>
      <c r="I50" s="21"/>
      <c r="J50" s="443"/>
      <c r="K50" s="412"/>
      <c r="L50" s="314"/>
      <c r="O50" s="100" t="s">
        <v>22</v>
      </c>
    </row>
    <row r="51" spans="1:24" ht="15" customHeight="1" x14ac:dyDescent="0.2">
      <c r="B51" s="444" t="s">
        <v>143</v>
      </c>
      <c r="C51" s="444"/>
      <c r="D51" s="444"/>
      <c r="E51" s="444"/>
      <c r="F51" s="444"/>
      <c r="G51" s="444"/>
      <c r="H51" s="444"/>
      <c r="I51" s="444"/>
      <c r="J51" s="444"/>
      <c r="L51" s="452"/>
      <c r="M51" s="452"/>
    </row>
    <row r="52" spans="1:24" ht="15" customHeight="1" x14ac:dyDescent="0.2">
      <c r="B52" s="444"/>
      <c r="C52" s="444"/>
      <c r="D52" s="444"/>
      <c r="E52" s="444"/>
      <c r="F52" s="444"/>
      <c r="G52" s="444"/>
      <c r="H52" s="444"/>
      <c r="I52" s="444"/>
      <c r="J52" s="444"/>
      <c r="O52" s="51" t="s">
        <v>44</v>
      </c>
      <c r="P52" s="54" t="str">
        <f>IF(COUNTA(L40,L43)=0,"",MAX(L40,L43))</f>
        <v/>
      </c>
      <c r="Q52" s="50" t="s">
        <v>45</v>
      </c>
      <c r="R52" s="54" t="str">
        <f>IF(COUNTA(L40,L43)=0,"",MIN(L40,L43))</f>
        <v/>
      </c>
      <c r="S52" s="52" t="s">
        <v>46</v>
      </c>
      <c r="T52" s="451" t="s">
        <v>47</v>
      </c>
      <c r="U52" s="440" t="str">
        <f>IF(COUNTA(L42)=0," ",IF(DATEDIF(L42,L15,"Y")=0,"1",DATEDIF(L42,L15,"Y")))</f>
        <v xml:space="preserve"> </v>
      </c>
      <c r="V52" s="451" t="s">
        <v>21</v>
      </c>
      <c r="W52" s="440" t="str">
        <f>IF(ISERROR((P52-R52)/P53/U52*100)," ",ROUNDDOWN((P52-R52)/P53/U52*100,1))</f>
        <v xml:space="preserve"> </v>
      </c>
      <c r="X52" s="441" t="s">
        <v>48</v>
      </c>
    </row>
    <row r="53" spans="1:24" ht="15" customHeight="1" x14ac:dyDescent="0.2">
      <c r="B53" s="444"/>
      <c r="C53" s="444"/>
      <c r="D53" s="444"/>
      <c r="E53" s="444"/>
      <c r="F53" s="444"/>
      <c r="G53" s="444"/>
      <c r="H53" s="444"/>
      <c r="I53" s="444"/>
      <c r="J53" s="444"/>
      <c r="P53" s="442" t="str">
        <f>IF(M37="低減",IF(L40-L43&gt;0,MAX(L40,L43),""),IF(M37="向上",IF(L43-L40&gt;0,MIN(L40,L43),""),""))</f>
        <v/>
      </c>
      <c r="Q53" s="442"/>
      <c r="R53" s="442"/>
      <c r="T53" s="451"/>
      <c r="U53" s="440"/>
      <c r="V53" s="451"/>
      <c r="W53" s="440"/>
      <c r="X53" s="441"/>
    </row>
    <row r="54" spans="1:24" ht="15" customHeight="1" x14ac:dyDescent="0.2">
      <c r="B54" s="444"/>
      <c r="C54" s="444"/>
      <c r="D54" s="444"/>
      <c r="E54" s="444"/>
      <c r="F54" s="444"/>
      <c r="G54" s="444"/>
      <c r="H54" s="444"/>
      <c r="I54" s="444"/>
      <c r="J54" s="444"/>
    </row>
    <row r="55" spans="1:24" ht="15" customHeight="1" x14ac:dyDescent="0.2">
      <c r="B55" s="444"/>
      <c r="C55" s="444"/>
      <c r="D55" s="444"/>
      <c r="E55" s="444"/>
      <c r="F55" s="444"/>
      <c r="G55" s="444"/>
      <c r="H55" s="444"/>
      <c r="I55" s="444"/>
      <c r="J55" s="444"/>
      <c r="O55" s="231" t="s">
        <v>25</v>
      </c>
      <c r="T55" s="100"/>
    </row>
    <row r="56" spans="1:24" ht="15" customHeight="1" x14ac:dyDescent="0.2">
      <c r="O56" s="231" t="s">
        <v>26</v>
      </c>
      <c r="T56" s="100"/>
    </row>
    <row r="57" spans="1:24" ht="15" customHeight="1" x14ac:dyDescent="0.2"/>
    <row r="58" spans="1:24" ht="15" customHeight="1" x14ac:dyDescent="0.2"/>
    <row r="59" spans="1:24" ht="15" customHeight="1" x14ac:dyDescent="0.2">
      <c r="N59" s="233"/>
    </row>
    <row r="60" spans="1:24" ht="15" customHeight="1" x14ac:dyDescent="0.2"/>
  </sheetData>
  <sheetProtection algorithmName="SHA-512" hashValue="/0JWzwsdIue8ocMDRjiKY5YcwpJkfdPEnYw8ppbEF67PR3G8IrrMP/jIjNyksjqLkYWC8E2OP88qhelwEzUzLw==" saltValue="yKdzgM4XzZ8Bbzcanrf2aA==" spinCount="100000" sheet="1" objects="1" scenarios="1"/>
  <protectedRanges>
    <protectedRange sqref="L12:L15 L17 L21 L48 M37 M40 L41:L42 M43 L25:M36" name="範囲1"/>
    <protectedRange sqref="L40 L43" name="範囲1_3"/>
  </protectedRanges>
  <mergeCells count="70">
    <mergeCell ref="L12:L14"/>
    <mergeCell ref="A12:A47"/>
    <mergeCell ref="D11:I11"/>
    <mergeCell ref="D17:F17"/>
    <mergeCell ref="D18:F18"/>
    <mergeCell ref="D16:F16"/>
    <mergeCell ref="D19:E19"/>
    <mergeCell ref="F19:G19"/>
    <mergeCell ref="H19:I19"/>
    <mergeCell ref="B12:B19"/>
    <mergeCell ref="D47:I47"/>
    <mergeCell ref="J24:J47"/>
    <mergeCell ref="K37:L37"/>
    <mergeCell ref="C12:C19"/>
    <mergeCell ref="D12:D14"/>
    <mergeCell ref="J21:J23"/>
    <mergeCell ref="A2:J5"/>
    <mergeCell ref="I7:J7"/>
    <mergeCell ref="I8:J8"/>
    <mergeCell ref="I9:J9"/>
    <mergeCell ref="L9:L11"/>
    <mergeCell ref="L8:M8"/>
    <mergeCell ref="W52:W53"/>
    <mergeCell ref="X52:X53"/>
    <mergeCell ref="P53:R53"/>
    <mergeCell ref="J48:J50"/>
    <mergeCell ref="K48:K50"/>
    <mergeCell ref="L48:L50"/>
    <mergeCell ref="B51:J55"/>
    <mergeCell ref="A48:C50"/>
    <mergeCell ref="T52:T53"/>
    <mergeCell ref="U52:U53"/>
    <mergeCell ref="L51:M51"/>
    <mergeCell ref="V52:V53"/>
    <mergeCell ref="I48:I49"/>
    <mergeCell ref="M46:N46"/>
    <mergeCell ref="K12:K14"/>
    <mergeCell ref="J12:J14"/>
    <mergeCell ref="B21:B45"/>
    <mergeCell ref="C21:C26"/>
    <mergeCell ref="I21:I22"/>
    <mergeCell ref="D39:I39"/>
    <mergeCell ref="D40:F40"/>
    <mergeCell ref="D44:F44"/>
    <mergeCell ref="F46:G46"/>
    <mergeCell ref="M33:M36"/>
    <mergeCell ref="D43:E43"/>
    <mergeCell ref="G44:I44"/>
    <mergeCell ref="D45:I45"/>
    <mergeCell ref="D46:E46"/>
    <mergeCell ref="J15:J17"/>
    <mergeCell ref="K21:K23"/>
    <mergeCell ref="L21:L23"/>
    <mergeCell ref="K33:K36"/>
    <mergeCell ref="K29:K32"/>
    <mergeCell ref="L29:L32"/>
    <mergeCell ref="F34:G34"/>
    <mergeCell ref="D15:F15"/>
    <mergeCell ref="F26:G26"/>
    <mergeCell ref="H34:H35"/>
    <mergeCell ref="D24:I24"/>
    <mergeCell ref="H30:H31"/>
    <mergeCell ref="F30:G30"/>
    <mergeCell ref="N25:N36"/>
    <mergeCell ref="L25:L28"/>
    <mergeCell ref="L33:L36"/>
    <mergeCell ref="M29:M32"/>
    <mergeCell ref="H26:H27"/>
    <mergeCell ref="M25:M28"/>
    <mergeCell ref="K25:K28"/>
  </mergeCells>
  <phoneticPr fontId="13"/>
  <conditionalFormatting sqref="E13">
    <cfRule type="expression" dxfId="14" priority="24">
      <formula>L12="該当"</formula>
    </cfRule>
  </conditionalFormatting>
  <conditionalFormatting sqref="E22">
    <cfRule type="expression" dxfId="13" priority="22">
      <formula>L21="該当"</formula>
    </cfRule>
  </conditionalFormatting>
  <conditionalFormatting sqref="E26">
    <cfRule type="expression" dxfId="12" priority="21">
      <formula>L25="該当"</formula>
    </cfRule>
  </conditionalFormatting>
  <conditionalFormatting sqref="E30">
    <cfRule type="expression" dxfId="11" priority="20">
      <formula>L29="該当"</formula>
    </cfRule>
  </conditionalFormatting>
  <conditionalFormatting sqref="E34">
    <cfRule type="expression" dxfId="10" priority="19">
      <formula>L33="該当"</formula>
    </cfRule>
  </conditionalFormatting>
  <conditionalFormatting sqref="E49">
    <cfRule type="expression" dxfId="9" priority="16">
      <formula>L48="該当"</formula>
    </cfRule>
  </conditionalFormatting>
  <conditionalFormatting sqref="H13">
    <cfRule type="expression" dxfId="8" priority="25">
      <formula>L12="非該当"</formula>
    </cfRule>
  </conditionalFormatting>
  <conditionalFormatting sqref="H22">
    <cfRule type="expression" dxfId="7" priority="23">
      <formula>L21="非該当"</formula>
    </cfRule>
  </conditionalFormatting>
  <conditionalFormatting sqref="H49">
    <cfRule type="expression" dxfId="6" priority="17">
      <formula>L48="非該当"</formula>
    </cfRule>
  </conditionalFormatting>
  <conditionalFormatting sqref="L8">
    <cfRule type="containsText" dxfId="5" priority="11" stopIfTrue="1" operator="containsText" text="※未入力の項目があります">
      <formula>NOT(ISERROR(SEARCH("※未入力の項目があります",L8)))</formula>
    </cfRule>
  </conditionalFormatting>
  <conditionalFormatting sqref="L24">
    <cfRule type="containsText" dxfId="4" priority="13" stopIfTrue="1" operator="containsText" text="となるものが対象">
      <formula>NOT(ISERROR(SEARCH("となるものが対象",L24)))</formula>
    </cfRule>
  </conditionalFormatting>
  <conditionalFormatting sqref="L51">
    <cfRule type="containsText" dxfId="3" priority="10" stopIfTrue="1" operator="containsText" text="※未入力の項目があります">
      <formula>NOT(ISERROR(SEARCH("※未入力の項目があります",L51)))</formula>
    </cfRule>
  </conditionalFormatting>
  <conditionalFormatting sqref="M39">
    <cfRule type="containsText" dxfId="2" priority="9" stopIfTrue="1" operator="containsText" text="※単位を入力して下さい">
      <formula>NOT(ISERROR(SEARCH("※単位を入力して下さい",M39)))</formula>
    </cfRule>
  </conditionalFormatting>
  <conditionalFormatting sqref="M46">
    <cfRule type="expression" dxfId="1" priority="2" stopIfTrue="1">
      <formula>$M$46="※低減と向上の定義が逆の可能性があります"</formula>
    </cfRule>
  </conditionalFormatting>
  <conditionalFormatting sqref="N25">
    <cfRule type="containsText" dxfId="0" priority="1" operator="containsText" text="※1～3のいずれかに比較指標を入力してください。">
      <formula>NOT(ISERROR(SEARCH("※1～3のいずれかに比較指標を入力してください。",N25)))</formula>
    </cfRule>
  </conditionalFormatting>
  <dataValidations count="7">
    <dataValidation type="list" allowBlank="1" showInputMessage="1" showErrorMessage="1" sqref="M37:M38" xr:uid="{00000000-0002-0000-0100-000000000000}">
      <formula1>$O$55:$O$56</formula1>
    </dataValidation>
    <dataValidation type="custom" allowBlank="1" showInputMessage="1" showErrorMessage="1" error="小数点第1位までしか入力できません。" sqref="L42" xr:uid="{00000000-0002-0000-0100-000001000000}">
      <formula1>L42-ROUNDDOWN(L42,1)=0</formula1>
    </dataValidation>
    <dataValidation type="list" allowBlank="1" showInputMessage="1" showErrorMessage="1" sqref="L12:L14 L48:L50 L25 L29 L33 L21:L23" xr:uid="{00000000-0002-0000-0100-000002000000}">
      <formula1>"該当,非該当"</formula1>
    </dataValidation>
    <dataValidation type="custom" allowBlank="1" showInputMessage="1" showErrorMessage="1" error="小数点第2位までしか入力できません。" prompt="当該モデルの「数値」を入力してください" sqref="L43" xr:uid="{00000000-0002-0000-0100-000003000000}">
      <formula1>L43-ROUNDDOWN(L43,2)=0</formula1>
    </dataValidation>
    <dataValidation imeMode="on" allowBlank="1" showInputMessage="1" showErrorMessage="1" sqref="M25:M36" xr:uid="{00000000-0002-0000-0100-000004000000}"/>
    <dataValidation allowBlank="1" showInputMessage="1" showErrorMessage="1" prompt="「１%」以上であるか確認（１%未満は証明書発行不可）" sqref="L46" xr:uid="{A594CF04-A58A-4210-A4F3-6FB7AB8791A5}"/>
    <dataValidation allowBlank="1" showInputMessage="1" showErrorMessage="1" prompt="一代前モデルの「数値」を入力してください" sqref="L40" xr:uid="{F7FB5D4B-FB6A-4A1F-9730-CAAC66B0796B}"/>
  </dataValidations>
  <pageMargins left="0.70866141732283472" right="0.51181102362204722" top="0.35433070866141736" bottom="0.35433070866141736" header="0.11811023622047245" footer="0.31496062992125984"/>
  <pageSetup paperSize="9" scale="81" orientation="portrait" r:id="rId1"/>
  <headerFooter>
    <oddHeader>&amp;R（一社）日本電機工業会指定用紙</oddHeader>
  </headerFooter>
  <ignoredErrors>
    <ignoredError sqref="L24 M3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A1:AB21"/>
  <sheetViews>
    <sheetView zoomScaleNormal="100" zoomScaleSheetLayoutView="115" workbookViewId="0"/>
  </sheetViews>
  <sheetFormatPr defaultRowHeight="13" x14ac:dyDescent="0.2"/>
  <cols>
    <col min="8" max="8" width="11.26953125" bestFit="1" customWidth="1"/>
    <col min="9" max="9" width="16.7265625" bestFit="1" customWidth="1"/>
    <col min="10" max="10" width="9.6328125" bestFit="1" customWidth="1"/>
    <col min="11" max="11" width="13.36328125" bestFit="1" customWidth="1"/>
    <col min="12" max="12" width="12.7265625" customWidth="1"/>
    <col min="13" max="13" width="14.36328125" bestFit="1" customWidth="1"/>
    <col min="14" max="14" width="14.36328125" customWidth="1"/>
    <col min="15" max="15" width="7.453125" style="114" bestFit="1" customWidth="1"/>
    <col min="16" max="16" width="10.453125" customWidth="1"/>
    <col min="17" max="17" width="10.453125" bestFit="1" customWidth="1"/>
    <col min="18" max="18" width="13.90625" bestFit="1" customWidth="1"/>
    <col min="21" max="21" width="11.6328125" bestFit="1" customWidth="1"/>
    <col min="23" max="23" width="5.6328125" customWidth="1"/>
    <col min="24" max="24" width="3.6328125" customWidth="1"/>
    <col min="25" max="25" width="5.6328125" customWidth="1"/>
    <col min="26" max="26" width="3.6328125" customWidth="1"/>
    <col min="27" max="27" width="5.6328125" customWidth="1"/>
    <col min="28" max="28" width="3.6328125" customWidth="1"/>
  </cols>
  <sheetData>
    <row r="1" spans="1:28" s="8" customFormat="1" ht="37.5" customHeight="1" x14ac:dyDescent="0.2">
      <c r="A1" s="118" t="s">
        <v>7</v>
      </c>
      <c r="B1" s="119" t="s">
        <v>29</v>
      </c>
      <c r="C1" s="118" t="s">
        <v>10</v>
      </c>
      <c r="D1" s="118" t="s">
        <v>91</v>
      </c>
      <c r="E1" s="118" t="s">
        <v>8</v>
      </c>
      <c r="F1" s="118" t="s">
        <v>12</v>
      </c>
      <c r="G1" s="118" t="s">
        <v>9</v>
      </c>
      <c r="H1" s="118" t="s">
        <v>70</v>
      </c>
      <c r="I1" s="118" t="s">
        <v>0</v>
      </c>
      <c r="J1" s="118" t="s">
        <v>1</v>
      </c>
      <c r="K1" s="118" t="s">
        <v>2</v>
      </c>
      <c r="L1" s="118" t="s">
        <v>71</v>
      </c>
      <c r="M1" s="120" t="s">
        <v>11</v>
      </c>
      <c r="N1" s="96" t="s">
        <v>82</v>
      </c>
      <c r="O1" s="116" t="s">
        <v>83</v>
      </c>
      <c r="P1" s="10" t="s">
        <v>92</v>
      </c>
      <c r="Q1" s="95" t="s">
        <v>72</v>
      </c>
      <c r="R1" s="109" t="s">
        <v>93</v>
      </c>
      <c r="S1" s="11" t="s">
        <v>14</v>
      </c>
      <c r="T1" s="117" t="s">
        <v>15</v>
      </c>
      <c r="U1" s="117" t="s">
        <v>17</v>
      </c>
      <c r="V1" s="117" t="s">
        <v>16</v>
      </c>
      <c r="W1" s="488" t="s">
        <v>89</v>
      </c>
      <c r="X1" s="489"/>
      <c r="Y1" s="488" t="s">
        <v>90</v>
      </c>
      <c r="Z1" s="489"/>
      <c r="AA1" s="490" t="s">
        <v>88</v>
      </c>
      <c r="AB1" s="491"/>
    </row>
    <row r="2" spans="1:28" s="9" customFormat="1" ht="55.5" customHeight="1" x14ac:dyDescent="0.2">
      <c r="A2" s="122">
        <f ca="1">INDIRECT("'証明書（様式1）'!O34")</f>
        <v>0</v>
      </c>
      <c r="B2" s="122" t="str">
        <f ca="1">MID(CELL("FILENAME",$H$1),FIND(CHAR(9),SUBSTITUTE(CELL("FILENAME",$H$1),"[",CHAR(9),LEN(CELL("FILENAME",$H$1))-LEN(SUBSTITUTE(CELL("FILENAME",$H$1),"[",""))))+1,FIND(CHAR(9),SUBSTITUTE(CELL("FILENAME",$H$1),".",CHAR(9),LEN(CELL("FILENAME",$H$1))-LEN(SUBSTITUTE(CELL("FILENAME",$H$1),".",""))))-FIND(CHAR(9),SUBSTITUTE(CELL("FILENAME",$H$1),"[",CHAR(9),LEN(CELL("FILENAME",$H$1))-LEN(SUBSTITUTE(CELL("FILENAME",$H$1),"[",""))))-1)</f>
        <v>new2_shoumeisho 202504ver</v>
      </c>
      <c r="C2" s="122">
        <f ca="1">INDIRECT("'証明書（様式1）'!O42")</f>
        <v>0</v>
      </c>
      <c r="D2" s="122">
        <f ca="1">INDIRECT("'証明書（様式1）'!O44")</f>
        <v>0</v>
      </c>
      <c r="E2" s="122">
        <f ca="1">INDIRECT("'証明書（様式1）'!O36")</f>
        <v>0</v>
      </c>
      <c r="F2" s="122">
        <f ca="1">INDIRECT("'証明書（様式1）'!O39")</f>
        <v>0</v>
      </c>
      <c r="G2" s="122">
        <f ca="1">INDIRECT("'証明書（様式1）'!O40")</f>
        <v>0</v>
      </c>
      <c r="H2" s="122">
        <f ca="1">INDIRECT("'証明書（様式1）'!O10")</f>
        <v>0</v>
      </c>
      <c r="I2" s="122">
        <f ca="1">INDIRECT("'証明書（様式1）'!O11")</f>
        <v>0</v>
      </c>
      <c r="J2" s="122">
        <f ca="1">INDIRECT("'証明書（様式1）'!O12")</f>
        <v>0</v>
      </c>
      <c r="K2" s="122">
        <f ca="1">INDIRECT("'証明書（様式1）'!O13")</f>
        <v>0</v>
      </c>
      <c r="L2" s="122">
        <f ca="1">INDIRECT("'証明書（様式1）'!O14")</f>
        <v>0</v>
      </c>
      <c r="M2" s="121" t="str">
        <f ca="1">IF(INDIRECT("'証明書（様式1）'!O32")="","0",INDIRECT("'証明書（様式1）'!O32"))</f>
        <v>0</v>
      </c>
      <c r="N2" s="124" t="e">
        <f>'チェックリスト（様式2）'!#REF!</f>
        <v>#REF!</v>
      </c>
      <c r="O2" s="115" t="e">
        <f>'チェックリスト（様式2）'!#REF!</f>
        <v>#REF!</v>
      </c>
      <c r="P2" s="123" t="str">
        <f ca="1">IF(INDIRECT("'チェックリスト（様式2）'!L45")="","0",INDIRECT("'チェックリスト（様式2）'!L45"))</f>
        <v>　</v>
      </c>
      <c r="Q2" s="123" t="str">
        <f ca="1">IF(INDIRECT("'チェックリスト（様式2）'!L17")="","0",INDIRECT("'チェックリスト（様式2）'!L17"))</f>
        <v>0</v>
      </c>
      <c r="R2" s="123" t="str">
        <f ca="1">IF(INDIRECT("'チェックリスト（様式2）'!L18")="","0",INDIRECT("'チェックリスト（様式2）'!L18"))</f>
        <v>0</v>
      </c>
      <c r="S2" s="125">
        <f ca="1">INDIRECT("'チェックリスト（様式2）'!M25")</f>
        <v>0</v>
      </c>
      <c r="T2" s="125">
        <f ca="1">INDIRECT("'チェックリスト（様式2）'!M29")</f>
        <v>0</v>
      </c>
      <c r="U2" s="126">
        <f ca="1">INDIRECT("'チェックリスト（様式2）'!M33")</f>
        <v>0</v>
      </c>
      <c r="V2" s="125">
        <f ca="1">INDIRECT("'チェックリスト（様式2）'!M37")</f>
        <v>0</v>
      </c>
      <c r="W2" s="111">
        <f ca="1">INDIRECT("'チェックリスト（様式2）'!$L$44")</f>
        <v>0</v>
      </c>
      <c r="X2" s="110" t="str">
        <f>SUBSTITUTE(SUBSTITUTE(SUBSTITUTE(SUBSTITUTE(SUBSTITUTE('チェックリスト（様式2）'!M40,"単位",""),"(",""),"（",""),"）",""),")","")</f>
        <v>　</v>
      </c>
      <c r="Y2" s="128" t="str">
        <f ca="1">INDIRECT("'チェックリスト（様式2）'!$L$46")</f>
        <v xml:space="preserve"> </v>
      </c>
      <c r="Z2" s="110" t="str">
        <f>SUBSTITUTE(SUBSTITUTE(SUBSTITUTE(SUBSTITUTE(SUBSTITUTE('チェックリスト（様式2）'!M43,"単位",""),"(",""),"（",""),"）",""),")","")</f>
        <v>　</v>
      </c>
      <c r="AA2" s="111">
        <f ca="1">INDIRECT("'チェックリスト（様式2）'!$L$49")</f>
        <v>0</v>
      </c>
      <c r="AB2" s="112" t="s">
        <v>87</v>
      </c>
    </row>
    <row r="3" spans="1:28" s="57" customFormat="1" ht="20.149999999999999" customHeight="1" x14ac:dyDescent="0.2">
      <c r="O3" s="113"/>
      <c r="P3" s="58"/>
      <c r="R3" s="58"/>
      <c r="S3" s="59"/>
      <c r="T3" s="58"/>
      <c r="U3" s="58"/>
      <c r="V3" s="58"/>
      <c r="W3" s="58"/>
      <c r="X3" s="58"/>
      <c r="Y3" s="58"/>
      <c r="Z3" s="58"/>
      <c r="AA3" s="58"/>
    </row>
    <row r="4" spans="1:28" s="57" customFormat="1" ht="20.149999999999999" customHeight="1" x14ac:dyDescent="0.2">
      <c r="O4" s="113"/>
      <c r="P4" s="58"/>
      <c r="R4" s="58"/>
      <c r="S4" s="58"/>
      <c r="T4" s="58"/>
      <c r="U4" s="58"/>
      <c r="V4" s="58"/>
      <c r="W4" s="58"/>
      <c r="X4" s="58"/>
      <c r="Y4" s="58"/>
      <c r="Z4" s="58"/>
      <c r="AA4" s="58"/>
    </row>
    <row r="5" spans="1:28" s="57" customFormat="1" ht="20.149999999999999" customHeight="1" x14ac:dyDescent="0.2">
      <c r="O5" s="113"/>
      <c r="P5" s="58"/>
      <c r="R5" s="58"/>
      <c r="S5" s="58"/>
      <c r="T5" s="58"/>
      <c r="U5" s="58"/>
      <c r="V5" s="58"/>
      <c r="W5" s="58"/>
      <c r="X5" s="58"/>
      <c r="Y5" s="58"/>
      <c r="Z5" s="58"/>
      <c r="AA5" s="58"/>
    </row>
    <row r="6" spans="1:28" s="57" customFormat="1" ht="20.149999999999999" customHeight="1" x14ac:dyDescent="0.2">
      <c r="O6" s="113"/>
      <c r="P6" s="58"/>
      <c r="R6" s="58"/>
      <c r="S6" s="58"/>
      <c r="T6" s="58"/>
      <c r="U6" s="58"/>
      <c r="V6" s="58"/>
      <c r="W6" s="58"/>
      <c r="X6" s="58"/>
      <c r="Y6" s="58"/>
      <c r="Z6" s="58"/>
      <c r="AA6" s="58"/>
    </row>
    <row r="7" spans="1:28" s="57" customFormat="1" ht="20.149999999999999" customHeight="1" x14ac:dyDescent="0.2">
      <c r="O7" s="113"/>
      <c r="P7" s="58"/>
      <c r="R7" s="58"/>
      <c r="S7" s="58"/>
      <c r="T7" s="58"/>
      <c r="U7" s="58"/>
      <c r="V7" s="58"/>
      <c r="W7" s="58"/>
      <c r="X7" s="58"/>
      <c r="Y7" s="58"/>
      <c r="Z7" s="58"/>
      <c r="AA7" s="58"/>
    </row>
    <row r="8" spans="1:28" s="57" customFormat="1" ht="20.149999999999999" customHeight="1" x14ac:dyDescent="0.2">
      <c r="O8" s="113"/>
      <c r="P8" s="58"/>
      <c r="R8" s="58"/>
      <c r="S8" s="58"/>
      <c r="T8" s="58"/>
      <c r="U8" s="58"/>
      <c r="V8" s="58"/>
      <c r="W8" s="58"/>
      <c r="X8" s="58"/>
      <c r="Y8" s="58"/>
      <c r="Z8" s="58"/>
      <c r="AA8" s="58"/>
    </row>
    <row r="9" spans="1:28" s="57" customFormat="1" ht="20.149999999999999" customHeight="1" x14ac:dyDescent="0.2">
      <c r="O9" s="113"/>
      <c r="P9" s="58"/>
      <c r="R9" s="58"/>
      <c r="S9" s="58"/>
      <c r="T9" s="58"/>
      <c r="U9" s="58"/>
      <c r="V9" s="58"/>
      <c r="W9" s="58"/>
      <c r="X9" s="58"/>
      <c r="Y9" s="58"/>
      <c r="Z9" s="58"/>
      <c r="AA9" s="58"/>
    </row>
    <row r="10" spans="1:28" s="57" customFormat="1" ht="20.149999999999999" customHeight="1" x14ac:dyDescent="0.2">
      <c r="O10" s="113"/>
      <c r="P10" s="58"/>
      <c r="R10" s="58"/>
      <c r="S10" s="58"/>
      <c r="T10" s="58"/>
      <c r="U10" s="58"/>
      <c r="V10" s="58"/>
      <c r="W10" s="58"/>
      <c r="X10" s="58"/>
      <c r="Y10" s="58"/>
      <c r="Z10" s="58"/>
      <c r="AA10" s="58"/>
    </row>
    <row r="11" spans="1:28" s="57" customFormat="1" ht="20.149999999999999" customHeight="1" x14ac:dyDescent="0.2">
      <c r="O11" s="113"/>
      <c r="P11" s="58"/>
      <c r="R11" s="58"/>
      <c r="S11" s="58"/>
      <c r="T11" s="58"/>
      <c r="U11" s="58"/>
      <c r="V11" s="58"/>
      <c r="W11" s="58"/>
      <c r="X11" s="58"/>
      <c r="Y11" s="58"/>
      <c r="Z11" s="58"/>
      <c r="AA11" s="58"/>
    </row>
    <row r="12" spans="1:28" s="57" customFormat="1" ht="20.149999999999999" customHeight="1" x14ac:dyDescent="0.2">
      <c r="O12" s="113"/>
      <c r="P12" s="58"/>
      <c r="R12" s="58"/>
      <c r="S12" s="58"/>
      <c r="T12" s="58"/>
      <c r="U12" s="58"/>
      <c r="V12" s="58"/>
      <c r="W12" s="58"/>
      <c r="X12" s="58"/>
      <c r="Y12" s="58"/>
      <c r="Z12" s="58"/>
      <c r="AA12" s="58"/>
    </row>
    <row r="13" spans="1:28" s="57" customFormat="1" ht="20.149999999999999" customHeight="1" x14ac:dyDescent="0.2">
      <c r="O13" s="113"/>
      <c r="P13" s="58"/>
      <c r="R13" s="58"/>
      <c r="S13" s="58"/>
      <c r="T13" s="58"/>
      <c r="U13" s="58"/>
      <c r="V13" s="58"/>
      <c r="W13" s="58"/>
      <c r="X13" s="58"/>
      <c r="Y13" s="58"/>
      <c r="Z13" s="58"/>
      <c r="AA13" s="58"/>
    </row>
    <row r="14" spans="1:28" s="57" customFormat="1" ht="20.149999999999999" customHeight="1" x14ac:dyDescent="0.2">
      <c r="O14" s="113"/>
      <c r="P14" s="58"/>
      <c r="R14" s="58"/>
      <c r="S14" s="58"/>
      <c r="T14" s="58"/>
      <c r="U14" s="58"/>
      <c r="V14" s="58"/>
      <c r="W14" s="58"/>
      <c r="X14" s="58"/>
      <c r="Y14" s="58"/>
      <c r="Z14" s="58"/>
      <c r="AA14" s="58"/>
    </row>
    <row r="15" spans="1:28" s="57" customFormat="1" ht="20.149999999999999" customHeight="1" x14ac:dyDescent="0.2">
      <c r="O15" s="113"/>
      <c r="P15" s="58"/>
      <c r="R15" s="58"/>
      <c r="S15" s="58"/>
      <c r="T15" s="58"/>
      <c r="U15" s="58"/>
      <c r="V15" s="58"/>
      <c r="W15" s="58"/>
      <c r="X15" s="58"/>
      <c r="Y15" s="58"/>
      <c r="Z15" s="58"/>
      <c r="AA15" s="58"/>
    </row>
    <row r="16" spans="1:28" s="57" customFormat="1" ht="20.149999999999999" customHeight="1" x14ac:dyDescent="0.2">
      <c r="O16" s="113"/>
      <c r="P16" s="58"/>
      <c r="R16" s="58"/>
      <c r="S16" s="58"/>
      <c r="T16" s="58"/>
      <c r="U16" s="58"/>
      <c r="V16" s="58"/>
      <c r="W16" s="58"/>
      <c r="X16" s="58"/>
      <c r="Y16" s="58"/>
      <c r="Z16" s="58"/>
      <c r="AA16" s="58"/>
    </row>
    <row r="17" spans="15:27" s="57" customFormat="1" ht="20.149999999999999" customHeight="1" x14ac:dyDescent="0.2">
      <c r="O17" s="113"/>
      <c r="P17" s="58"/>
      <c r="R17" s="58"/>
      <c r="S17" s="58"/>
      <c r="T17" s="58"/>
      <c r="U17" s="58"/>
      <c r="V17" s="58"/>
      <c r="W17" s="58"/>
      <c r="X17" s="58"/>
      <c r="Y17" s="58"/>
      <c r="Z17" s="58"/>
      <c r="AA17" s="58"/>
    </row>
    <row r="18" spans="15:27" s="57" customFormat="1" ht="20.149999999999999" customHeight="1" x14ac:dyDescent="0.2">
      <c r="O18" s="113"/>
      <c r="P18" s="58"/>
      <c r="R18" s="58"/>
      <c r="S18" s="58"/>
      <c r="T18" s="58"/>
      <c r="U18" s="58"/>
      <c r="V18" s="58"/>
      <c r="W18" s="58"/>
      <c r="X18" s="58"/>
      <c r="Y18" s="58"/>
      <c r="Z18" s="58"/>
      <c r="AA18" s="58"/>
    </row>
    <row r="19" spans="15:27" s="57" customFormat="1" ht="20.149999999999999" customHeight="1" x14ac:dyDescent="0.2">
      <c r="O19" s="113"/>
      <c r="P19" s="58"/>
      <c r="R19" s="58"/>
      <c r="S19" s="58"/>
      <c r="T19" s="58"/>
      <c r="U19" s="58"/>
      <c r="V19" s="58"/>
      <c r="W19" s="58"/>
      <c r="X19" s="58"/>
      <c r="Y19" s="58"/>
      <c r="Z19" s="58"/>
      <c r="AA19" s="58"/>
    </row>
    <row r="20" spans="15:27" s="57" customFormat="1" x14ac:dyDescent="0.2">
      <c r="O20" s="113"/>
    </row>
    <row r="21" spans="15:27" s="57" customFormat="1" x14ac:dyDescent="0.2">
      <c r="O21" s="113"/>
    </row>
  </sheetData>
  <mergeCells count="3">
    <mergeCell ref="W1:X1"/>
    <mergeCell ref="Y1:Z1"/>
    <mergeCell ref="AA1:AB1"/>
  </mergeCells>
  <phoneticPr fontId="1"/>
  <pageMargins left="0.70866141732283472" right="0.70866141732283472" top="0.74803149606299213" bottom="0.74803149606299213" header="0.31496062992125984" footer="0.31496062992125984"/>
  <pageSetup paperSize="9"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DBD0166F5D5A141BBF677EF094ACFDF" ma:contentTypeVersion="6" ma:contentTypeDescription="新しいドキュメントを作成します。" ma:contentTypeScope="" ma:versionID="f80e0059a96d6e3ce68f59c28a9ab834">
  <xsd:schema xmlns:xsd="http://www.w3.org/2001/XMLSchema" xmlns:xs="http://www.w3.org/2001/XMLSchema" xmlns:p="http://schemas.microsoft.com/office/2006/metadata/properties" xmlns:ns3="f0241184-a575-4696-bfe4-2f47d9042e84" targetNamespace="http://schemas.microsoft.com/office/2006/metadata/properties" ma:root="true" ma:fieldsID="308dddd4d4594328aa17ac79204b6d47" ns3:_="">
    <xsd:import namespace="f0241184-a575-4696-bfe4-2f47d9042e8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241184-a575-4696-bfe4-2f47d9042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C69518-5558-47CC-AEF5-EECE32AD7D49}">
  <ds:schemaRefs>
    <ds:schemaRef ds:uri="http://schemas.microsoft.com/office/2006/documentManagement/types"/>
    <ds:schemaRef ds:uri="http://purl.org/dc/elements/1.1/"/>
    <ds:schemaRef ds:uri="http://schemas.microsoft.com/office/2006/metadata/properties"/>
    <ds:schemaRef ds:uri="f0241184-a575-4696-bfe4-2f47d9042e84"/>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7355E21-0087-4AB4-AE7E-CCE87807B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241184-a575-4696-bfe4-2f47d9042e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75522B-CC88-4BA6-AAED-A0E5545DAA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証明書（様式1）</vt:lpstr>
      <vt:lpstr>チェックリスト（様式2）</vt:lpstr>
      <vt:lpstr>JEMA事務処理用</vt:lpstr>
      <vt:lpstr>JEMA事務処理用!Print_Area</vt:lpstr>
      <vt:lpstr>'チェックリスト（様式2）'!Print_Area</vt:lpstr>
      <vt:lpstr>'証明書（様式1）'!Print_Area</vt:lpstr>
      <vt:lpstr>器具及び備品</vt:lpstr>
      <vt:lpstr>機械及び装置</vt:lpstr>
      <vt:lpstr>建物附属設備</vt:lpstr>
      <vt:lpstr>減価償却の種類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2017-03-29T04:01:22Z</dcterms:created>
  <dcterms:modified xsi:type="dcterms:W3CDTF">2025-04-03T04:00:06Z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0x010100DDBD0166F5D5A141BBF677EF094ACFDF</vt:lpwstr>
  </property>
</Properties>
</file>